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2326" windowHeight="12303" tabRatio="736"/>
  </bookViews>
  <sheets>
    <sheet name="Приложение 1" sheetId="14" r:id="rId1"/>
    <sheet name="Приложение 3" sheetId="15" r:id="rId2"/>
    <sheet name="Приложение 4" sheetId="16" r:id="rId3"/>
    <sheet name="Приложение 5" sheetId="17" r:id="rId4"/>
    <sheet name="Приложение 8" sheetId="8" r:id="rId5"/>
  </sheets>
  <definedNames>
    <definedName name="_xlnm._FilterDatabase" localSheetId="0" hidden="1">'Приложение 1'!$A$9:$AK$61</definedName>
    <definedName name="bbi1iepey541b3erm5gspvzrtk" localSheetId="0">#REF!</definedName>
    <definedName name="bbi1iepey541b3erm5gspvzrtk">#REF!</definedName>
    <definedName name="eaho2ejrtdbq5dbiou1fruoidk" localSheetId="0">#REF!</definedName>
    <definedName name="eaho2ejrtdbq5dbiou1fruoidk">#REF!</definedName>
    <definedName name="frupzostrx2engzlq5coj1izgc" localSheetId="0">#REF!</definedName>
    <definedName name="frupzostrx2engzlq5coj1izgc">#REF!</definedName>
    <definedName name="hxw0shfsad1bl0w3rcqndiwdqc" localSheetId="0">#REF!</definedName>
    <definedName name="hxw0shfsad1bl0w3rcqndiwdqc">#REF!</definedName>
    <definedName name="idhebtridp4g55tiidmllpbcck" localSheetId="0">#REF!</definedName>
    <definedName name="idhebtridp4g55tiidmllpbcck">#REF!</definedName>
    <definedName name="ilgrxtqehl5ojfb14epb1v0vpk" localSheetId="0">#REF!</definedName>
    <definedName name="ilgrxtqehl5ojfb14epb1v0vpk">#REF!</definedName>
    <definedName name="iukfigxpatbnff5s3qskal4gtw" localSheetId="0">#REF!</definedName>
    <definedName name="iukfigxpatbnff5s3qskal4gtw">#REF!</definedName>
    <definedName name="jbdrlm0jnl44bjyvb5parwosvs" localSheetId="0">#REF!</definedName>
    <definedName name="jbdrlm0jnl44bjyvb5parwosvs">#REF!</definedName>
    <definedName name="jmacmxvbgdblzh0tvh4m0gadvc" localSheetId="0">#REF!</definedName>
    <definedName name="jmacmxvbgdblzh0tvh4m0gadvc">#REF!</definedName>
    <definedName name="lens0r1dzt0ivfvdjvc15ibd1c" localSheetId="0">#REF!</definedName>
    <definedName name="lens0r1dzt0ivfvdjvc15ibd1c">#REF!</definedName>
    <definedName name="lzvlrjqro14zjenw2ueuj40zww" localSheetId="0">#REF!</definedName>
    <definedName name="lzvlrjqro14zjenw2ueuj40zww">#REF!</definedName>
    <definedName name="miceqmminp2t5fkvq3dcp5azms" localSheetId="0">#REF!</definedName>
    <definedName name="miceqmminp2t5fkvq3dcp5azms">#REF!</definedName>
    <definedName name="muebv3fbrh0nbhfkcvkdiuichg" localSheetId="0">#REF!</definedName>
    <definedName name="muebv3fbrh0nbhfkcvkdiuichg">#REF!</definedName>
    <definedName name="oishsvraxpbc3jz3kk3m5zcwm0" localSheetId="0">#REF!</definedName>
    <definedName name="oishsvraxpbc3jz3kk3m5zcwm0">#REF!</definedName>
    <definedName name="pf4ktio2ct2wb5lic4d0ij22zg" localSheetId="0">#REF!</definedName>
    <definedName name="pf4ktio2ct2wb5lic4d0ij22zg">#REF!</definedName>
    <definedName name="qhgcjeqs4xbh5af0b0knrgslds" localSheetId="0">#REF!</definedName>
    <definedName name="qhgcjeqs4xbh5af0b0knrgslds">#REF!</definedName>
    <definedName name="qm1r2zbyvxaabczgs5nd53xmq4" localSheetId="0">#REF!</definedName>
    <definedName name="qm1r2zbyvxaabczgs5nd53xmq4">#REF!</definedName>
    <definedName name="qunp1nijp1aaxbgswizf0lz200" localSheetId="0">#REF!</definedName>
    <definedName name="qunp1nijp1aaxbgswizf0lz200">#REF!</definedName>
    <definedName name="rcn525ywmx4pde1kn3aevp0dfk" localSheetId="0">#REF!</definedName>
    <definedName name="rcn525ywmx4pde1kn3aevp0dfk">#REF!</definedName>
    <definedName name="swpjxblu3dbu33cqzchc5hkk0w" localSheetId="0">#REF!</definedName>
    <definedName name="swpjxblu3dbu33cqzchc5hkk0w">#REF!</definedName>
    <definedName name="syjdhdk35p4nh3cjfxnviauzls" localSheetId="0">#REF!</definedName>
    <definedName name="syjdhdk35p4nh3cjfxnviauzls">#REF!</definedName>
    <definedName name="t1iocfpqd13el1y2ekxnfpwstw" localSheetId="0">#REF!</definedName>
    <definedName name="t1iocfpqd13el1y2ekxnfpwstw">#REF!</definedName>
    <definedName name="tqwxsrwtrd3p34nrtmvfunozag" localSheetId="0">#REF!</definedName>
    <definedName name="tqwxsrwtrd3p34nrtmvfunozag">#REF!</definedName>
    <definedName name="u1m5vran2x1y11qx5xfu2j4tz4" localSheetId="0">#REF!</definedName>
    <definedName name="u1m5vran2x1y11qx5xfu2j4tz4">#REF!</definedName>
    <definedName name="ua41amkhph5c1h53xxk2wbxxpk" localSheetId="0">#REF!</definedName>
    <definedName name="ua41amkhph5c1h53xxk2wbxxpk">#REF!</definedName>
    <definedName name="vm2ikyzfyl3c3f2vbofwexhk2c" localSheetId="0">#REF!</definedName>
    <definedName name="vm2ikyzfyl3c3f2vbofwexhk2c">#REF!</definedName>
    <definedName name="w1nehiloq13fdfxu13klcaopgw" localSheetId="0">#REF!</definedName>
    <definedName name="w1nehiloq13fdfxu13klcaopgw">#REF!</definedName>
    <definedName name="whvhn4kg25bcn2skpkb3bqydz4" localSheetId="0">#REF!</definedName>
    <definedName name="whvhn4kg25bcn2skpkb3bqydz4">#REF!</definedName>
    <definedName name="wqazcjs4o12a5adpyzuqhb5cko" localSheetId="0">#REF!</definedName>
    <definedName name="wqazcjs4o12a5adpyzuqhb5cko">#REF!</definedName>
    <definedName name="x50bwhcspt2rtgjg0vg0hfk2ns" localSheetId="0">#REF!</definedName>
    <definedName name="x50bwhcspt2rtgjg0vg0hfk2ns">#REF!</definedName>
    <definedName name="xfiudkw3z5aq3govpiyzsxyki0" localSheetId="0">#REF!</definedName>
    <definedName name="xfiudkw3z5aq3govpiyzsxyki0">#REF!</definedName>
    <definedName name="_xlnm.Print_Titles" localSheetId="0">'Приложение 1'!$7:$9</definedName>
    <definedName name="_xlnm.Print_Area" localSheetId="0">'Приложение 1'!$A$1:$M$61</definedName>
    <definedName name="ПРИЛОЖЕНИЕ">#REF!</definedName>
    <definedName name="ЩП">#REF!</definedName>
  </definedNames>
  <calcPr calcId="145621"/>
  <customWorkbookViews>
    <customWorkbookView name="grigorova_tm - Личное представление" guid="{8892A839-CCFA-4457-8583-018401DCCD66}" mergeInterval="0" personalView="1" maximized="1" xWindow="-8" yWindow="-8" windowWidth="1936" windowHeight="1056" tabRatio="958" activeSheetId="3"/>
  </customWorkbookViews>
</workbook>
</file>

<file path=xl/calcChain.xml><?xml version="1.0" encoding="utf-8"?>
<calcChain xmlns="http://schemas.openxmlformats.org/spreadsheetml/2006/main">
  <c r="E18" i="8" l="1"/>
  <c r="D18" i="8"/>
  <c r="C18" i="8"/>
  <c r="M59" i="14" l="1"/>
  <c r="L59" i="14"/>
  <c r="K59" i="14"/>
  <c r="K57" i="14"/>
  <c r="M57" i="14"/>
  <c r="L57" i="14"/>
  <c r="M55" i="14"/>
  <c r="L55" i="14"/>
  <c r="K55" i="14"/>
  <c r="M53" i="14"/>
  <c r="M52" i="14" s="1"/>
  <c r="L53" i="14"/>
  <c r="L52" i="14" s="1"/>
  <c r="K53" i="14"/>
  <c r="M50" i="14"/>
  <c r="L50" i="14"/>
  <c r="K50" i="14"/>
  <c r="M48" i="14"/>
  <c r="M47" i="14" s="1"/>
  <c r="L48" i="14"/>
  <c r="L47" i="14" s="1"/>
  <c r="K48" i="14"/>
  <c r="K47" i="14" s="1"/>
  <c r="M43" i="14"/>
  <c r="L43" i="14"/>
  <c r="K43" i="14"/>
  <c r="K40" i="14" s="1"/>
  <c r="M41" i="14"/>
  <c r="L41" i="14"/>
  <c r="K41" i="14"/>
  <c r="M38" i="14"/>
  <c r="L38" i="14"/>
  <c r="K38" i="14"/>
  <c r="M36" i="14"/>
  <c r="L36" i="14"/>
  <c r="K36" i="14"/>
  <c r="M34" i="14"/>
  <c r="M33" i="14" s="1"/>
  <c r="L34" i="14"/>
  <c r="L33" i="14" s="1"/>
  <c r="K34" i="14"/>
  <c r="M31" i="14"/>
  <c r="M30" i="14" s="1"/>
  <c r="L31" i="14"/>
  <c r="L30" i="14" s="1"/>
  <c r="K31" i="14"/>
  <c r="K30" i="14" s="1"/>
  <c r="M28" i="14"/>
  <c r="L28" i="14"/>
  <c r="K28" i="14"/>
  <c r="M26" i="14"/>
  <c r="L26" i="14"/>
  <c r="K26" i="14"/>
  <c r="K25" i="14" s="1"/>
  <c r="M23" i="14"/>
  <c r="L23" i="14"/>
  <c r="K23" i="14"/>
  <c r="M20" i="14"/>
  <c r="M19" i="14" s="1"/>
  <c r="L20" i="14"/>
  <c r="L19" i="14" s="1"/>
  <c r="K20" i="14"/>
  <c r="K19" i="14" s="1"/>
  <c r="M14" i="14"/>
  <c r="L14" i="14"/>
  <c r="K14" i="14"/>
  <c r="M12" i="14"/>
  <c r="L12" i="14"/>
  <c r="K12" i="14"/>
  <c r="K52" i="14" l="1"/>
  <c r="K46" i="14" s="1"/>
  <c r="K45" i="14" s="1"/>
  <c r="K33" i="14"/>
  <c r="M25" i="14"/>
  <c r="M22" i="14" s="1"/>
  <c r="L25" i="14"/>
  <c r="L22" i="14" s="1"/>
  <c r="L11" i="14" s="1"/>
  <c r="L10" i="14" s="1"/>
  <c r="L40" i="14"/>
  <c r="M40" i="14"/>
  <c r="L46" i="14"/>
  <c r="L45" i="14" s="1"/>
  <c r="K22" i="14"/>
  <c r="K11" i="14" s="1"/>
  <c r="M46" i="14"/>
  <c r="M45" i="14" s="1"/>
  <c r="M11" i="14"/>
  <c r="M10" i="14" s="1"/>
  <c r="M61" i="14" l="1"/>
  <c r="E14" i="8" s="1"/>
  <c r="L61" i="14"/>
  <c r="D14" i="8" s="1"/>
  <c r="K10" i="14"/>
  <c r="K61" i="14"/>
  <c r="C14" i="8" s="1"/>
  <c r="C13" i="8" l="1"/>
  <c r="C12" i="8" s="1"/>
  <c r="C11" i="8" s="1"/>
  <c r="D13" i="8"/>
  <c r="D12" i="8" s="1"/>
  <c r="D11" i="8" s="1"/>
  <c r="D17" i="8" l="1"/>
  <c r="D16" i="8" s="1"/>
  <c r="D15" i="8" s="1"/>
  <c r="D10" i="8" s="1"/>
  <c r="D19" i="8" s="1"/>
  <c r="D9" i="8" s="1"/>
  <c r="E13" i="8"/>
  <c r="E12" i="8" s="1"/>
  <c r="E11" i="8" s="1"/>
  <c r="C17" i="8" l="1"/>
  <c r="C16" i="8" s="1"/>
  <c r="C15" i="8" s="1"/>
  <c r="C10" i="8" s="1"/>
  <c r="C19" i="8" s="1"/>
  <c r="C9" i="8" s="1"/>
  <c r="E17" i="8" l="1"/>
  <c r="E16" i="8" s="1"/>
  <c r="E15" i="8" s="1"/>
  <c r="E10" i="8" s="1"/>
  <c r="E19" i="8" s="1"/>
  <c r="E9" i="8" s="1"/>
</calcChain>
</file>

<file path=xl/sharedStrings.xml><?xml version="1.0" encoding="utf-8"?>
<sst xmlns="http://schemas.openxmlformats.org/spreadsheetml/2006/main" count="1981" uniqueCount="287">
  <si>
    <t>Наименование</t>
  </si>
  <si>
    <t>РЗ</t>
  </si>
  <si>
    <t>ПР</t>
  </si>
  <si>
    <t>ЦСР</t>
  </si>
  <si>
    <t>ВР</t>
  </si>
  <si>
    <t>Сумма</t>
  </si>
  <si>
    <t>Функционирование высшего должностного лица субъекта Российской Федерации и муниципального образования</t>
  </si>
  <si>
    <t>Непрограммные направления бюджета</t>
  </si>
  <si>
    <t>Глава муниципального образования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</si>
  <si>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</si>
  <si>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</si>
  <si>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</si>
  <si>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</si>
  <si>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</si>
  <si>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Межбюджетные трансферты</t>
  </si>
  <si>
    <t>Иные межбюджетные трансферты</t>
  </si>
  <si>
    <t>Резервные фонды</t>
  </si>
  <si>
    <t>Резервные средства</t>
  </si>
  <si>
    <t>Другие общегосударственные вопросы</t>
  </si>
  <si>
    <t>Выполнение других обязательств государства</t>
  </si>
  <si>
    <t>Мобилизационная и вневойсковая подготовка</t>
  </si>
  <si>
    <t>Дорожное хозяйство (дорожные фонды)</t>
  </si>
  <si>
    <t>Благоустройство</t>
  </si>
  <si>
    <t>Уличное освещение</t>
  </si>
  <si>
    <t>Культура</t>
  </si>
  <si>
    <t>Пенсионное обеспечение</t>
  </si>
  <si>
    <t>Доплаты к пенсиям государственных служащих субъектов Российской Федерации и муниципальных служащих</t>
  </si>
  <si>
    <t>Социальное обеспечение и иные выплаты населению</t>
  </si>
  <si>
    <t>Итого расходов</t>
  </si>
  <si>
    <t>ГРБС</t>
  </si>
  <si>
    <t>Иные межбюджетные трансферты бюджетам бюджетной системы</t>
  </si>
  <si>
    <t>КОД</t>
  </si>
  <si>
    <t xml:space="preserve"> 01 00 00 00 00 0000 000</t>
  </si>
  <si>
    <t>01 05 00 00 00 0000 000</t>
  </si>
  <si>
    <t>Изменение остатков средств на счетах по учету средств бюджета</t>
  </si>
  <si>
    <t>01 05 00 00 00 0000 500</t>
  </si>
  <si>
    <t>Увеличение остатков средств бюджета поселения</t>
  </si>
  <si>
    <t>01 05 02 00 00 0000 500</t>
  </si>
  <si>
    <t>Увеличение прочих остатков средств бюджета</t>
  </si>
  <si>
    <t>01 05 02 01 00 0000 510</t>
  </si>
  <si>
    <t xml:space="preserve">Увеличение прочих остатков денежных средств бюджета </t>
  </si>
  <si>
    <t>01 05 02 01 10 0000 510</t>
  </si>
  <si>
    <t>Увеличение прочих остатков денежных средств бюджета поселения</t>
  </si>
  <si>
    <t>01 05 00 00 00 0000 600</t>
  </si>
  <si>
    <t>Уменьшение остатков средств бюджета</t>
  </si>
  <si>
    <t>01 05 02 00 00 0000 600</t>
  </si>
  <si>
    <t>Уменьшение прочих остатков средств бюджета</t>
  </si>
  <si>
    <t xml:space="preserve"> 01 05 02 01 00 0000 610</t>
  </si>
  <si>
    <t>Уменьшение прочих остатков денежных средств бюджета</t>
  </si>
  <si>
    <t>01 05 02 01 10 0000 610</t>
  </si>
  <si>
    <t>Уменьшение прочих остатков денежных средств бюджета поселения</t>
  </si>
  <si>
    <t>ИТОГО</t>
  </si>
  <si>
    <t>тыс.рублей</t>
  </si>
  <si>
    <t>Резервные фонды местных администраций</t>
  </si>
  <si>
    <t>Источники внутреннего финансирования дефицита местного бюджета, в том числе:</t>
  </si>
  <si>
    <t xml:space="preserve">Сумма </t>
  </si>
  <si>
    <t>Наименование кода группы, подгруппы, статьи и вида источников финансирования дефицитов бюджетов</t>
  </si>
  <si>
    <t>2024 год</t>
  </si>
  <si>
    <t>Приложение 8</t>
  </si>
  <si>
    <t>Защита населения и территории от чрезвычайных ситуаций природного и техногенного характера, пожарная безопасность</t>
  </si>
  <si>
    <t>Расходы на выплаты по оплате труда работников государственных (муниципальных) органов</t>
  </si>
  <si>
    <t>Расходы на обеспечение функций государственных (муниципальных) органов</t>
  </si>
  <si>
    <t>Решение вопросов в сфере административных правонарушений</t>
  </si>
  <si>
    <t>2025 год</t>
  </si>
  <si>
    <t>Обеспечение сбалансированности местных бюджетов</t>
  </si>
  <si>
    <t>Мероприятия по сохранению и развитию культуры на территории поселения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</si>
  <si>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</si>
  <si>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</si>
  <si>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Закупка товаров, работ и услуг для обеспечения государственных (муниципальных) нужд</t>
  </si>
  <si>
    <t>Уплата налогов, сборов и иных платежей</t>
  </si>
  <si>
    <t>Приложение 1</t>
  </si>
  <si>
    <t>(тыс. рублей)</t>
  </si>
  <si>
    <t>№ строки</t>
  </si>
  <si>
    <t>Код классификации доходов бюджета</t>
  </si>
  <si>
    <t>Наименование кода классификации доходов бюджета</t>
  </si>
  <si>
    <t>Доходы 
бюджета
2024 год</t>
  </si>
  <si>
    <t>код главного администратора</t>
  </si>
  <si>
    <t>код группы</t>
  </si>
  <si>
    <t>код подгруппы</t>
  </si>
  <si>
    <t>код статьи</t>
  </si>
  <si>
    <t>код подстатьи</t>
  </si>
  <si>
    <t>код элемента</t>
  </si>
  <si>
    <t>код группы подвида</t>
  </si>
  <si>
    <t>код аналитической группы подвида</t>
  </si>
  <si>
    <t>1</t>
  </si>
  <si>
    <t>000</t>
  </si>
  <si>
    <t>00</t>
  </si>
  <si>
    <t>0000</t>
  </si>
  <si>
    <t>НАЛОГОВЫЕ И НЕНАЛОГОВЫЕ ДОХОДЫ</t>
  </si>
  <si>
    <t>2</t>
  </si>
  <si>
    <t>01</t>
  </si>
  <si>
    <t>НАЛОГОВЫЕ ДОХОДЫ</t>
  </si>
  <si>
    <t>3</t>
  </si>
  <si>
    <t>182</t>
  </si>
  <si>
    <t>02</t>
  </si>
  <si>
    <t>110</t>
  </si>
  <si>
    <t>Налог на доходы физических лиц</t>
  </si>
  <si>
    <t>4</t>
  </si>
  <si>
    <t>010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</si>
  <si>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</si>
  <si>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5</t>
  </si>
  <si>
    <t>03</t>
  </si>
  <si>
    <t>НАЛОГИ НА ТОВАРЫ (РАБОТЫ, УСЛУГИ), РЕАЛИЗУЕМЫЕ НА ТЕРРИТОРИИ РОССИЙСКОЙ ФЕДЕРАЦИИ</t>
  </si>
  <si>
    <t>6</t>
  </si>
  <si>
    <t>231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</si>
  <si>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</si>
  <si>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7</t>
  </si>
  <si>
    <t>241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</si>
  <si>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</si>
  <si>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8</t>
  </si>
  <si>
    <t>251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</si>
  <si>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</si>
  <si>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9</t>
  </si>
  <si>
    <t>261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</si>
  <si>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</si>
  <si>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</t>
  </si>
  <si>
    <t>05</t>
  </si>
  <si>
    <t>НАЛОГИ НА СОВОКУПНЫЙ ДОХОД</t>
  </si>
  <si>
    <t>11</t>
  </si>
  <si>
    <t>Единый сельскохозяйственный налог</t>
  </si>
  <si>
    <t>12</t>
  </si>
  <si>
    <t>13</t>
  </si>
  <si>
    <t>06</t>
  </si>
  <si>
    <t>НАЛОГИ НА ИМУЩЕСТВО</t>
  </si>
  <si>
    <t>14</t>
  </si>
  <si>
    <t>Налог на имущество физических лиц</t>
  </si>
  <si>
    <t>15</t>
  </si>
  <si>
    <t>030</t>
  </si>
  <si>
    <t xml:space="preserve">Налог на имущество физических лиц, взимаемый по ставкам, применяемым к объектам налогообложения, расположенным в границах поселений </t>
  </si>
  <si>
    <t>16</t>
  </si>
  <si>
    <t>ЗЕМЕЛЬНЫЙ НАЛОГ</t>
  </si>
  <si>
    <t>17</t>
  </si>
  <si>
    <t>Земельный налог с организаций</t>
  </si>
  <si>
    <t>18</t>
  </si>
  <si>
    <t>033</t>
  </si>
  <si>
    <t>Земельный налог с организаций, обладающих земельным участком, расположенным в границах сельских поселений</t>
  </si>
  <si>
    <t>19</t>
  </si>
  <si>
    <t>040</t>
  </si>
  <si>
    <t>Земельный налог с физических лиц</t>
  </si>
  <si>
    <t>20</t>
  </si>
  <si>
    <t>043</t>
  </si>
  <si>
    <t xml:space="preserve">Земельный налог с физических лиц, обладающих земельным участком, расположенным в границах сельских поселений </t>
  </si>
  <si>
    <t>21</t>
  </si>
  <si>
    <t>08</t>
  </si>
  <si>
    <t>ГОСУДАРСТВЕННАЯ ПОШЛИНА</t>
  </si>
  <si>
    <t>22</t>
  </si>
  <si>
    <t>001</t>
  </si>
  <si>
    <t>04</t>
  </si>
  <si>
    <t>Государственная пошлина за совершение нотариальных действий должностными лицами, уполномоченными в соответствии с законодательными актами Российской Федерации на совершение нотариальных действий</t>
  </si>
  <si>
    <t>23</t>
  </si>
  <si>
    <t>020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</si>
  <si>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</si>
  <si>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24</t>
  </si>
  <si>
    <t>ДОХОДЫ ОТ ИСПОЛЬЗОВАНИЯ ИМУЩЕСТВА, НАХОДЯЩЕГОСЯ В ГОСУДАРСТВЕННОЙ И МУНИЦИПАЛЬНОЙ СОБСТВЕННОСТИ</t>
  </si>
  <si>
    <t>800</t>
  </si>
  <si>
    <t>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</si>
  <si>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</si>
  <si>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025</t>
  </si>
  <si>
    <t>Доходы, получаемые в виде арендной платы, а также средства от продажи права на заключение договоров аренды на земли, находящиеся в собственности сельских поселений(за исключением земельных участков бюджетных и автономных учреждений)</t>
  </si>
  <si>
    <t>25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</si>
  <si>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</si>
  <si>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26</t>
  </si>
  <si>
    <t>035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</si>
  <si>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бюджетных и автономных учреждений субъектов)</t>
  </si>
  <si>
    <t>09</t>
  </si>
  <si>
    <t>045</t>
  </si>
  <si>
    <t xml:space="preserve"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</t>
  </si>
  <si>
    <t xml:space="preserve"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</t>
  </si>
  <si>
    <t>27</t>
  </si>
  <si>
    <t>ДОХОДЫ ОТ ОКАЗАНИЯ ПЛАТНЫХ УСЛУГ И КОМПЕНСАЦИИ ЗАТРАТ ГОСУДАРСТВА</t>
  </si>
  <si>
    <t>28</t>
  </si>
  <si>
    <t>130</t>
  </si>
  <si>
    <t>Доходы от компенсации затрат государства</t>
  </si>
  <si>
    <t>29</t>
  </si>
  <si>
    <t>065</t>
  </si>
  <si>
    <t>Доходы, поступающие в порядке возмещения расходов, понесенных в связи с эксплуатацией имущества сельских поселений</t>
  </si>
  <si>
    <t>49</t>
  </si>
  <si>
    <t>990</t>
  </si>
  <si>
    <t>Прочие доходы от компенсации затрат государства</t>
  </si>
  <si>
    <t>50</t>
  </si>
  <si>
    <t>995</t>
  </si>
  <si>
    <t>Прочие доходы от компенсации затрат бюджетов сельских поселений</t>
  </si>
  <si>
    <t>30</t>
  </si>
  <si>
    <t>150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</si>
  <si>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</si>
  <si>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</si>
  <si>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</si>
  <si>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</si>
  <si>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Дотации бюджетам сельских поселений на выравнивание бюджетной обеспеченности</t>
  </si>
  <si>
    <t>35</t>
  </si>
  <si>
    <t>Субсидии бюджетам бюджетной системы Российской Федерации</t>
  </si>
  <si>
    <t>900</t>
  </si>
  <si>
    <t>Субсидии бюджетам сельских поселений из местных бюджетов</t>
  </si>
  <si>
    <t>999</t>
  </si>
  <si>
    <t>Субвенции бюджетам бюджетной системы Российской Федерации</t>
  </si>
  <si>
    <t>024</t>
  </si>
  <si>
    <t>Субвенции на выполнение передаваемых полномочий субъектов Российской Федерации</t>
  </si>
  <si>
    <t>40</t>
  </si>
  <si>
    <t>Субвенции бюджетам сельских поселений на выполнение передаваемых полномочий субъектов Российской Федерации</t>
  </si>
  <si>
    <t>118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</si>
  <si>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</si>
  <si>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</si>
  <si>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 сельских поселений</t>
  </si>
  <si>
    <t>85</t>
  </si>
  <si>
    <t>07</t>
  </si>
  <si>
    <t xml:space="preserve">Прочие безвозмездные поступления </t>
  </si>
  <si>
    <t>86</t>
  </si>
  <si>
    <t>Прочие безвозмездные поступления в бюджеты сельских поселений</t>
  </si>
  <si>
    <t>ВСЕГО</t>
  </si>
  <si>
    <t>194</t>
  </si>
  <si>
    <t>201</t>
  </si>
  <si>
    <t>31</t>
  </si>
  <si>
    <t>32</t>
  </si>
  <si>
    <t>293</t>
  </si>
  <si>
    <t>Муниципальная программа "Дорожное хозяйство на территории Усть-Чемского сельсовета"</t>
  </si>
  <si>
    <t>Доходы местного бюджета на 2024 год и плановый период 2025-2026 годов</t>
  </si>
  <si>
    <t>Доходы 
бюджета
2025 год</t>
  </si>
  <si>
    <t>Доходы 
бюджета
2026 год</t>
  </si>
  <si>
    <t>2026 год</t>
  </si>
  <si>
    <t xml:space="preserve">           ИСТОЧНИКИ ФИНАНСИРОВАНИЯ ДЕФИЦИТА МЕСТНОГО БЮДЖЕТА НА 2024 ГОД И ПЛАНОВЫЙ ПЕРИОД 2025 И 2026 ГОДОВ </t>
  </si>
  <si>
    <t>к Решению "О бюджете Усть-Чемского сельсовета Искитимского района Новосибирской области на 2024 год и плановый период 2025 и 2026 годов"</t>
  </si>
  <si>
    <t>Прочие мобилизационные расходы</t>
  </si>
  <si>
    <t>99</t>
  </si>
  <si>
    <t>Условно утвержденные расходы</t>
  </si>
  <si>
    <t xml:space="preserve">	УСЛОВНО УТВЕРЖДЕННЫЕ РАСХОДЫ</t>
  </si>
  <si>
    <t>310</t>
  </si>
  <si>
    <t>Публичные нормативные социальные выплаты гражданам</t>
  </si>
  <si>
    <t>300</t>
  </si>
  <si>
    <t>СОЦИАЛЬНАЯ ПОЛИТИКА</t>
  </si>
  <si>
    <t>610</t>
  </si>
  <si>
    <t>600</t>
  </si>
  <si>
    <t>410</t>
  </si>
  <si>
    <t>Бюджетные инвестиции</t>
  </si>
  <si>
    <t>400</t>
  </si>
  <si>
    <t>Капитальные вложения в объекты государственной (муниципальной) собственности</t>
  </si>
  <si>
    <t>КУЛЬТУРА, КИНЕМАТОГРАФИЯ</t>
  </si>
  <si>
    <t>240</t>
  </si>
  <si>
    <t>200</t>
  </si>
  <si>
    <t>Прочие мероприятия по благоустойству поселений</t>
  </si>
  <si>
    <t>Организация и содержание мест захоронений</t>
  </si>
  <si>
    <t>ЖИЛИЩНО-КОММУНАЛЬНОЕ ХОЗЯЙСТВО</t>
  </si>
  <si>
    <t>Реализация мероприятий по развитию автомобильных дорог местного значения на территории поселения</t>
  </si>
  <si>
    <t>Основное мероприятие: Развитие автомобильных дорог местного значения на территории поселения</t>
  </si>
  <si>
    <t>НАЦИОНАЛЬНАЯ ЭКОНОМИКА</t>
  </si>
  <si>
    <t>Реализация мероприятий по пожарной безопасности на территории поселения</t>
  </si>
  <si>
    <t>Муниципальная программа "Обеспечение пожарной безопасности на территории Усть-Чемского сельсовета"</t>
  </si>
  <si>
    <t>НАЦИОНАЛЬНАЯ БЕЗОПАСНОСТЬ И ПРАВООХРАНИТЕЛЬНАЯ ДЕЯТЕЛЬНОСТЬ</t>
  </si>
  <si>
    <t>100</t>
  </si>
  <si>
    <t>Осуществление первичного воинского учета органами местного самоуправления поселений, муниципальных и городских округов</t>
  </si>
  <si>
    <t>НАЦИОНАЛЬНАЯ ОБОРОНА</t>
  </si>
  <si>
    <t>850</t>
  </si>
  <si>
    <t>870</t>
  </si>
  <si>
    <t>540</t>
  </si>
  <si>
    <t>500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</si>
  <si>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</si>
  <si>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ОБЩЕГОСУДАРСТВЕННЫЕ ВОПРОСЫ</t>
  </si>
  <si>
    <t>тыс. руб.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</si>
  <si>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2024  ГОД И ПЛАНОВЫЙ ПЕРИОД 2025  И 2026  ГОДОВ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</si>
  <si>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 бюджетов на  2024 год и плановый период 2025  И 2026  годов</t>
  </si>
  <si>
    <t>администрация Усть-Чемского сельсовета Искитимского района Новосибирской области</t>
  </si>
  <si>
    <t>Приложение 4 к Решению "О бюджете Усть-Чемского сельсовета Искитимского района Новосибирской области на 2024 год и плановый период 2025 и 2026 годов"</t>
  </si>
  <si>
    <t>Приложение 5 к Решению "О бюджете Усть-Чемского сельсовета Искитимского района Новосибирской области на 2024 год и плановый период 2025 и 2026 годов"</t>
  </si>
  <si>
    <t>ВЕДОМСТВЕННАЯ СТРУКТУРА РАСХОДОВ МЕСТНОГО БЮДЖЕТА НА 2024 ГОД И ПЛАНОВЫЙ ПЕРИОД 2025 И 2026 ГОДОВ</t>
  </si>
  <si>
    <t>9900000000</t>
  </si>
  <si>
    <t>9900003110</t>
  </si>
  <si>
    <t>9900000110</t>
  </si>
  <si>
    <t>9900000190</t>
  </si>
  <si>
    <t>9900070190</t>
  </si>
  <si>
    <t>9900070510</t>
  </si>
  <si>
    <t>9900000500</t>
  </si>
  <si>
    <t>9900020550</t>
  </si>
  <si>
    <t>9900000920</t>
  </si>
  <si>
    <t>9900001180</t>
  </si>
  <si>
    <t>9900051180</t>
  </si>
  <si>
    <t>5000000000</t>
  </si>
  <si>
    <t>5000002180</t>
  </si>
  <si>
    <t>5200000000</t>
  </si>
  <si>
    <t>5200100000</t>
  </si>
  <si>
    <t>5200106070</t>
  </si>
  <si>
    <t>9900001000</t>
  </si>
  <si>
    <t>9900004000</t>
  </si>
  <si>
    <t>9900005000</t>
  </si>
  <si>
    <t>9900040590</t>
  </si>
  <si>
    <t>9900002020</t>
  </si>
  <si>
    <t>9900099990</t>
  </si>
  <si>
    <t xml:space="preserve">к Решению "О бюджете Усть-Чемского сельсовета Искитимского района Новосибирской области на 2024 год и плановый период 2025 и 2026 годов"          </t>
  </si>
  <si>
    <t xml:space="preserve">Приложение 3 к Решению "О бюджете Усть-Чемского сельсовета Искитимского района Новосибирской области на 2024 год и плановый период 2025 и 2026 годов"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</si>
</sst>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"/>
    <numFmt numFmtId="165" formatCode="#,##0.0"/>
    <numFmt numFmtId="166" formatCode="0.0"/>
    <numFmt numFmtId="167" formatCode="[&gt;=50]#,##0.0,;[Red][&lt;=-50]\-#,##0.0,;#,##0.0,"/>
    <numFmt numFmtId="168" formatCode="00\.0\.00\.00000"/>
  </numFmts>
  <fonts count="2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i/>
      <sz val="10"/>
      <name val="Times New Roman"/>
      <family val="1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8"/>
      <color indexed="8"/>
      <name val="Arial"/>
    </font>
    <font>
      <sz val="8"/>
      <color indexed="8"/>
      <name val="Arial"/>
    </font>
    <font>
      <sz val="10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8">
    <xf numFmtId="0" fontId="0" fillId="0" borderId="0"/>
    <xf numFmtId="0" fontId="1" fillId="0" borderId="0"/>
    <xf numFmtId="0" fontId="8" fillId="0" borderId="0"/>
    <xf numFmtId="0" fontId="9" fillId="0" borderId="0"/>
    <xf numFmtId="0" fontId="4" fillId="0" borderId="0"/>
    <xf numFmtId="0" fontId="13" fillId="0" borderId="0"/>
    <xf numFmtId="0" fontId="19" fillId="0" borderId="0"/>
    <xf numFmtId="0" fontId="22" fillId="0" borderId="0"/>
  </cellStyleXfs>
  <cellXfs count="130">
    <xf numFmtId="0" fontId="0" fillId="0" borderId="0" xfId="0"/>
    <xf numFmtId="0" fontId="1" fillId="0" borderId="0" xfId="1"/>
    <xf numFmtId="0" fontId="7" fillId="0" borderId="0" xfId="1" applyFont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justify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1" applyNumberFormat="1" applyFont="1" applyFill="1" applyAlignment="1" applyProtection="1">
      <alignment horizontal="right" wrapText="1"/>
      <protection hidden="1"/>
    </xf>
    <xf numFmtId="0" fontId="4" fillId="0" borderId="0" xfId="1" applyNumberFormat="1" applyFont="1" applyFill="1" applyAlignment="1" applyProtection="1">
      <alignment horizontal="right" vertical="top" wrapText="1"/>
      <protection hidden="1"/>
    </xf>
    <xf numFmtId="0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1" xfId="1" applyNumberFormat="1" applyFont="1" applyFill="1" applyBorder="1" applyAlignment="1">
      <alignment horizontal="center" vertical="center" wrapText="1"/>
    </xf>
    <xf numFmtId="165" fontId="3" fillId="0" borderId="3" xfId="1" applyNumberFormat="1" applyFont="1" applyFill="1" applyBorder="1" applyAlignment="1">
      <alignment horizontal="center" vertical="center" wrapText="1"/>
    </xf>
    <xf numFmtId="165" fontId="2" fillId="4" borderId="1" xfId="1" applyNumberFormat="1" applyFont="1" applyFill="1" applyBorder="1" applyAlignment="1">
      <alignment horizontal="center" vertical="center" wrapText="1"/>
    </xf>
    <xf numFmtId="0" fontId="10" fillId="0" borderId="0" xfId="3" quotePrefix="1" applyFont="1" applyFill="1" applyAlignment="1">
      <alignment wrapText="1"/>
    </xf>
    <xf numFmtId="49" fontId="10" fillId="0" borderId="0" xfId="3" quotePrefix="1" applyNumberFormat="1" applyFont="1" applyFill="1" applyAlignment="1">
      <alignment wrapText="1"/>
    </xf>
    <xf numFmtId="0" fontId="10" fillId="0" borderId="0" xfId="3" applyFont="1" applyFill="1" applyBorder="1" applyAlignment="1">
      <alignment wrapText="1"/>
    </xf>
    <xf numFmtId="0" fontId="10" fillId="0" borderId="0" xfId="3" applyFont="1" applyFill="1" applyAlignment="1">
      <alignment wrapText="1"/>
    </xf>
    <xf numFmtId="0" fontId="4" fillId="0" borderId="0" xfId="3" applyFont="1" applyFill="1" applyAlignment="1">
      <alignment horizontal="right" wrapText="1"/>
    </xf>
    <xf numFmtId="0" fontId="10" fillId="0" borderId="1" xfId="3" quotePrefix="1" applyFont="1" applyFill="1" applyBorder="1" applyAlignment="1">
      <alignment wrapText="1"/>
    </xf>
    <xf numFmtId="0" fontId="4" fillId="0" borderId="4" xfId="3" applyNumberFormat="1" applyFont="1" applyFill="1" applyBorder="1" applyAlignment="1">
      <alignment horizontal="center" vertical="center" wrapText="1"/>
    </xf>
    <xf numFmtId="49" fontId="4" fillId="0" borderId="1" xfId="3" applyNumberFormat="1" applyFont="1" applyFill="1" applyBorder="1" applyAlignment="1">
      <alignment horizontal="left" vertical="top"/>
    </xf>
    <xf numFmtId="49" fontId="4" fillId="0" borderId="1" xfId="3" applyNumberFormat="1" applyFont="1" applyFill="1" applyBorder="1" applyAlignment="1">
      <alignment horizontal="center" vertical="top"/>
    </xf>
    <xf numFmtId="0" fontId="6" fillId="0" borderId="1" xfId="3" applyNumberFormat="1" applyFont="1" applyFill="1" applyBorder="1" applyAlignment="1">
      <alignment vertical="top" wrapText="1"/>
    </xf>
    <xf numFmtId="165" fontId="6" fillId="3" borderId="1" xfId="3" applyNumberFormat="1" applyFont="1" applyFill="1" applyBorder="1" applyAlignment="1">
      <alignment horizontal="right" vertical="center"/>
    </xf>
    <xf numFmtId="49" fontId="4" fillId="0" borderId="0" xfId="3" applyNumberFormat="1" applyFont="1" applyFill="1" applyBorder="1" applyAlignment="1">
      <alignment horizontal="center" vertical="top"/>
    </xf>
    <xf numFmtId="0" fontId="4" fillId="0" borderId="0" xfId="3" applyNumberFormat="1" applyFont="1" applyFill="1" applyBorder="1" applyAlignment="1">
      <alignment vertical="top" wrapText="1"/>
    </xf>
    <xf numFmtId="165" fontId="4" fillId="0" borderId="0" xfId="3" applyNumberFormat="1" applyFont="1" applyFill="1" applyBorder="1" applyAlignment="1">
      <alignment vertical="top"/>
    </xf>
    <xf numFmtId="0" fontId="9" fillId="0" borderId="0" xfId="3" applyFill="1" applyBorder="1"/>
    <xf numFmtId="0" fontId="9" fillId="0" borderId="0" xfId="3" applyFill="1"/>
    <xf numFmtId="0" fontId="4" fillId="0" borderId="1" xfId="3" applyNumberFormat="1" applyFont="1" applyFill="1" applyBorder="1" applyAlignment="1">
      <alignment vertical="top" wrapText="1"/>
    </xf>
    <xf numFmtId="165" fontId="4" fillId="3" borderId="1" xfId="3" applyNumberFormat="1" applyFont="1" applyFill="1" applyBorder="1" applyAlignment="1">
      <alignment horizontal="right" vertical="center"/>
    </xf>
    <xf numFmtId="0" fontId="11" fillId="0" borderId="1" xfId="3" applyNumberFormat="1" applyFont="1" applyFill="1" applyBorder="1" applyAlignment="1">
      <alignment vertical="top" wrapText="1"/>
    </xf>
    <xf numFmtId="165" fontId="11" fillId="3" borderId="1" xfId="3" applyNumberFormat="1" applyFont="1" applyFill="1" applyBorder="1" applyAlignment="1">
      <alignment horizontal="right" vertical="center"/>
    </xf>
    <xf numFmtId="166" fontId="4" fillId="3" borderId="1" xfId="3" applyNumberFormat="1" applyFont="1" applyFill="1" applyBorder="1" applyAlignment="1">
      <alignment horizontal="right" vertical="center" wrapText="1"/>
    </xf>
    <xf numFmtId="165" fontId="4" fillId="3" borderId="2" xfId="3" applyNumberFormat="1" applyFont="1" applyFill="1" applyBorder="1" applyAlignment="1">
      <alignment horizontal="right" vertical="center"/>
    </xf>
    <xf numFmtId="166" fontId="12" fillId="3" borderId="1" xfId="3" applyNumberFormat="1" applyFont="1" applyFill="1" applyBorder="1" applyAlignment="1">
      <alignment horizontal="right" vertical="center" wrapText="1"/>
    </xf>
    <xf numFmtId="165" fontId="6" fillId="5" borderId="1" xfId="3" applyNumberFormat="1" applyFont="1" applyFill="1" applyBorder="1" applyAlignment="1">
      <alignment horizontal="right" vertical="center"/>
    </xf>
    <xf numFmtId="0" fontId="4" fillId="3" borderId="1" xfId="3" applyFont="1" applyFill="1" applyBorder="1" applyAlignment="1">
      <alignment horizontal="right" vertical="center" wrapText="1"/>
    </xf>
    <xf numFmtId="49" fontId="9" fillId="0" borderId="0" xfId="3" applyNumberFormat="1" applyFill="1"/>
    <xf numFmtId="165" fontId="6" fillId="0" borderId="0" xfId="3" applyNumberFormat="1" applyFont="1" applyFill="1" applyBorder="1" applyAlignment="1">
      <alignment horizontal="right" vertical="top"/>
    </xf>
    <xf numFmtId="0" fontId="4" fillId="0" borderId="1" xfId="3" applyNumberFormat="1" applyFont="1" applyFill="1" applyBorder="1" applyAlignment="1">
      <alignment horizontal="center" vertical="center" textRotation="90" wrapText="1"/>
    </xf>
    <xf numFmtId="0" fontId="4" fillId="0" borderId="1" xfId="3" applyNumberFormat="1" applyFont="1" applyFill="1" applyBorder="1" applyAlignment="1">
      <alignment horizontal="center" vertical="center" wrapText="1"/>
    </xf>
    <xf numFmtId="0" fontId="4" fillId="0" borderId="0" xfId="1" applyNumberFormat="1" applyFont="1" applyFill="1" applyAlignment="1" applyProtection="1">
      <alignment horizontal="right" wrapText="1"/>
      <protection hidden="1"/>
    </xf>
    <xf numFmtId="0" fontId="3" fillId="0" borderId="0" xfId="1" applyFont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/>
    </xf>
    <xf numFmtId="0" fontId="4" fillId="0" borderId="0" xfId="1" applyFont="1" applyBorder="1" applyAlignment="1">
      <alignment horizontal="right"/>
    </xf>
    <xf numFmtId="0" fontId="13" fillId="0" borderId="0" xfId="5"/>
    <xf numFmtId="0" fontId="14" fillId="0" borderId="0" xfId="5" applyFont="1" applyBorder="1" applyAlignment="1"/>
    <xf numFmtId="0" fontId="15" fillId="0" borderId="0" xfId="5" applyNumberFormat="1" applyFont="1" applyBorder="1" applyAlignment="1">
      <alignment horizontal="center" vertical="center" wrapText="1"/>
    </xf>
    <xf numFmtId="0" fontId="16" fillId="0" borderId="0" xfId="5" applyNumberFormat="1" applyFont="1" applyBorder="1" applyAlignment="1">
      <alignment horizontal="center" vertical="center" wrapText="1"/>
    </xf>
    <xf numFmtId="0" fontId="17" fillId="0" borderId="0" xfId="5" applyNumberFormat="1" applyFont="1" applyBorder="1" applyAlignment="1">
      <alignment horizontal="center"/>
    </xf>
    <xf numFmtId="0" fontId="18" fillId="0" borderId="0" xfId="5" applyNumberFormat="1" applyFont="1" applyBorder="1" applyAlignment="1">
      <alignment horizontal="right"/>
    </xf>
    <xf numFmtId="0" fontId="18" fillId="0" borderId="0" xfId="5" applyNumberFormat="1" applyFont="1" applyBorder="1" applyAlignment="1">
      <alignment wrapText="1"/>
    </xf>
    <xf numFmtId="4" fontId="20" fillId="0" borderId="18" xfId="0" applyNumberFormat="1" applyFont="1" applyBorder="1" applyAlignment="1">
      <alignment horizontal="center" vertical="center"/>
    </xf>
    <xf numFmtId="4" fontId="20" fillId="0" borderId="16" xfId="0" applyNumberFormat="1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center" vertical="center"/>
    </xf>
    <xf numFmtId="167" fontId="21" fillId="0" borderId="13" xfId="0" applyNumberFormat="1" applyFont="1" applyBorder="1" applyAlignment="1">
      <alignment horizontal="right" vertical="center"/>
    </xf>
    <xf numFmtId="167" fontId="21" fillId="0" borderId="12" xfId="0" applyNumberFormat="1" applyFont="1" applyBorder="1" applyAlignment="1">
      <alignment horizontal="right" vertical="center"/>
    </xf>
    <xf numFmtId="0" fontId="21" fillId="0" borderId="1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/>
    </xf>
    <xf numFmtId="167" fontId="21" fillId="0" borderId="2" xfId="0" applyNumberFormat="1" applyFont="1" applyBorder="1" applyAlignment="1">
      <alignment horizontal="right" vertical="center"/>
    </xf>
    <xf numFmtId="167" fontId="21" fillId="0" borderId="10" xfId="0" applyNumberFormat="1" applyFont="1" applyBorder="1" applyAlignment="1">
      <alignment horizontal="right" vertical="center"/>
    </xf>
    <xf numFmtId="167" fontId="20" fillId="0" borderId="8" xfId="0" applyNumberFormat="1" applyFont="1" applyBorder="1" applyAlignment="1">
      <alignment horizontal="right" vertical="center"/>
    </xf>
    <xf numFmtId="167" fontId="20" fillId="0" borderId="7" xfId="0" applyNumberFormat="1" applyFont="1" applyBorder="1" applyAlignment="1">
      <alignment horizontal="right" vertical="center"/>
    </xf>
    <xf numFmtId="0" fontId="22" fillId="0" borderId="0" xfId="7"/>
    <xf numFmtId="0" fontId="20" fillId="0" borderId="1" xfId="7" applyFont="1" applyBorder="1" applyAlignment="1">
      <alignment horizontal="center" vertical="center"/>
    </xf>
    <xf numFmtId="0" fontId="21" fillId="0" borderId="1" xfId="7" applyFont="1" applyBorder="1" applyAlignment="1">
      <alignment horizontal="center" vertical="center"/>
    </xf>
    <xf numFmtId="167" fontId="21" fillId="0" borderId="2" xfId="7" applyNumberFormat="1" applyFont="1" applyBorder="1" applyAlignment="1">
      <alignment horizontal="right" vertical="center"/>
    </xf>
    <xf numFmtId="167" fontId="20" fillId="0" borderId="2" xfId="7" applyNumberFormat="1" applyFont="1" applyBorder="1" applyAlignment="1">
      <alignment horizontal="right" vertical="center"/>
    </xf>
    <xf numFmtId="167" fontId="21" fillId="0" borderId="10" xfId="7" applyNumberFormat="1" applyFont="1" applyBorder="1" applyAlignment="1">
      <alignment horizontal="right" vertical="center"/>
    </xf>
    <xf numFmtId="167" fontId="20" fillId="0" borderId="10" xfId="7" applyNumberFormat="1" applyFont="1" applyBorder="1" applyAlignment="1">
      <alignment horizontal="right" vertical="center"/>
    </xf>
    <xf numFmtId="0" fontId="20" fillId="0" borderId="11" xfId="7" applyFont="1" applyBorder="1" applyAlignment="1">
      <alignment horizontal="left" vertical="center" wrapText="1"/>
    </xf>
    <xf numFmtId="164" fontId="20" fillId="0" borderId="1" xfId="7" applyNumberFormat="1" applyFont="1" applyBorder="1" applyAlignment="1">
      <alignment horizontal="center" vertical="center"/>
    </xf>
    <xf numFmtId="0" fontId="21" fillId="0" borderId="11" xfId="7" applyFont="1" applyBorder="1" applyAlignment="1">
      <alignment horizontal="left" vertical="center" wrapText="1"/>
    </xf>
    <xf numFmtId="164" fontId="21" fillId="0" borderId="1" xfId="7" applyNumberFormat="1" applyFont="1" applyBorder="1" applyAlignment="1">
      <alignment horizontal="center" vertical="center"/>
    </xf>
    <xf numFmtId="168" fontId="20" fillId="0" borderId="1" xfId="7" applyNumberFormat="1" applyFont="1" applyBorder="1" applyAlignment="1">
      <alignment horizontal="center" vertical="center"/>
    </xf>
    <xf numFmtId="167" fontId="20" fillId="0" borderId="8" xfId="7" applyNumberFormat="1" applyFont="1" applyBorder="1" applyAlignment="1">
      <alignment horizontal="right" vertical="center"/>
    </xf>
    <xf numFmtId="167" fontId="20" fillId="0" borderId="7" xfId="7" applyNumberFormat="1" applyFont="1" applyBorder="1" applyAlignment="1">
      <alignment horizontal="right" vertical="center"/>
    </xf>
    <xf numFmtId="0" fontId="23" fillId="0" borderId="0" xfId="7" applyFont="1" applyBorder="1" applyAlignment="1"/>
    <xf numFmtId="4" fontId="20" fillId="0" borderId="18" xfId="7" applyNumberFormat="1" applyFont="1" applyBorder="1" applyAlignment="1">
      <alignment horizontal="center" vertical="center"/>
    </xf>
    <xf numFmtId="4" fontId="20" fillId="0" borderId="16" xfId="7" applyNumberFormat="1" applyFont="1" applyBorder="1" applyAlignment="1">
      <alignment horizontal="center" vertical="center"/>
    </xf>
    <xf numFmtId="0" fontId="20" fillId="0" borderId="9" xfId="7" applyFont="1" applyBorder="1" applyAlignment="1">
      <alignment horizontal="center" vertical="center"/>
    </xf>
    <xf numFmtId="0" fontId="20" fillId="0" borderId="16" xfId="7" applyFont="1" applyBorder="1" applyAlignment="1">
      <alignment horizontal="center" vertical="center"/>
    </xf>
    <xf numFmtId="0" fontId="20" fillId="0" borderId="17" xfId="7" applyFont="1" applyBorder="1" applyAlignment="1">
      <alignment horizontal="center" vertical="center" wrapText="1"/>
    </xf>
    <xf numFmtId="0" fontId="20" fillId="0" borderId="15" xfId="7" applyFont="1" applyBorder="1" applyAlignment="1">
      <alignment horizontal="left" vertical="center" wrapText="1"/>
    </xf>
    <xf numFmtId="164" fontId="20" fillId="0" borderId="14" xfId="7" applyNumberFormat="1" applyFont="1" applyBorder="1" applyAlignment="1">
      <alignment horizontal="center" vertical="center"/>
    </xf>
    <xf numFmtId="0" fontId="20" fillId="0" borderId="14" xfId="7" applyFont="1" applyBorder="1" applyAlignment="1">
      <alignment horizontal="center" vertical="center"/>
    </xf>
    <xf numFmtId="167" fontId="20" fillId="0" borderId="13" xfId="7" applyNumberFormat="1" applyFont="1" applyBorder="1" applyAlignment="1">
      <alignment horizontal="right" vertical="center"/>
    </xf>
    <xf numFmtId="167" fontId="20" fillId="0" borderId="12" xfId="7" applyNumberFormat="1" applyFont="1" applyBorder="1" applyAlignment="1">
      <alignment horizontal="right" vertical="center"/>
    </xf>
    <xf numFmtId="0" fontId="6" fillId="0" borderId="2" xfId="3" applyNumberFormat="1" applyFont="1" applyFill="1" applyBorder="1" applyAlignment="1">
      <alignment horizontal="left" vertical="top" wrapText="1"/>
    </xf>
    <xf numFmtId="0" fontId="6" fillId="0" borderId="5" xfId="3" applyNumberFormat="1" applyFont="1" applyFill="1" applyBorder="1" applyAlignment="1">
      <alignment horizontal="left" vertical="top" wrapText="1"/>
    </xf>
    <xf numFmtId="0" fontId="6" fillId="0" borderId="3" xfId="3" applyNumberFormat="1" applyFont="1" applyFill="1" applyBorder="1" applyAlignment="1">
      <alignment horizontal="left" vertical="top" wrapText="1"/>
    </xf>
    <xf numFmtId="165" fontId="4" fillId="0" borderId="0" xfId="3" applyNumberFormat="1" applyFont="1" applyFill="1" applyBorder="1" applyAlignment="1">
      <alignment horizontal="right" vertical="top" wrapText="1" shrinkToFit="1"/>
    </xf>
    <xf numFmtId="0" fontId="6" fillId="0" borderId="0" xfId="3" quotePrefix="1" applyFont="1" applyFill="1" applyAlignment="1">
      <alignment horizontal="center" wrapText="1"/>
    </xf>
    <xf numFmtId="0" fontId="4" fillId="0" borderId="1" xfId="3" applyNumberFormat="1" applyFont="1" applyFill="1" applyBorder="1" applyAlignment="1">
      <alignment horizontal="center" vertical="center" textRotation="90" wrapText="1"/>
    </xf>
    <xf numFmtId="49" fontId="4" fillId="0" borderId="2" xfId="3" applyNumberFormat="1" applyFont="1" applyFill="1" applyBorder="1" applyAlignment="1">
      <alignment horizontal="center" vertical="center" wrapText="1"/>
    </xf>
    <xf numFmtId="49" fontId="4" fillId="0" borderId="5" xfId="3" quotePrefix="1" applyNumberFormat="1" applyFont="1" applyFill="1" applyBorder="1" applyAlignment="1">
      <alignment horizontal="center" vertical="center" wrapText="1"/>
    </xf>
    <xf numFmtId="49" fontId="4" fillId="0" borderId="3" xfId="3" quotePrefix="1" applyNumberFormat="1" applyFont="1" applyFill="1" applyBorder="1" applyAlignment="1">
      <alignment horizontal="center" vertical="center" wrapText="1"/>
    </xf>
    <xf numFmtId="0" fontId="4" fillId="0" borderId="1" xfId="3" applyNumberFormat="1" applyFont="1" applyFill="1" applyBorder="1" applyAlignment="1">
      <alignment horizontal="center" vertical="center" wrapText="1"/>
    </xf>
    <xf numFmtId="0" fontId="4" fillId="0" borderId="1" xfId="3" quotePrefix="1" applyNumberFormat="1" applyFont="1" applyFill="1" applyBorder="1" applyAlignment="1">
      <alignment horizontal="center" vertical="center" wrapText="1"/>
    </xf>
    <xf numFmtId="49" fontId="20" fillId="0" borderId="9" xfId="0" applyNumberFormat="1" applyFont="1" applyBorder="1" applyAlignment="1">
      <alignment horizontal="left" vertical="center"/>
    </xf>
    <xf numFmtId="0" fontId="20" fillId="0" borderId="16" xfId="0" applyFont="1" applyBorder="1" applyAlignment="1">
      <alignment horizontal="center" vertical="center" wrapText="1"/>
    </xf>
    <xf numFmtId="0" fontId="18" fillId="0" borderId="0" xfId="5" applyNumberFormat="1" applyFont="1" applyBorder="1" applyAlignment="1">
      <alignment horizontal="right" vertical="center" wrapText="1"/>
    </xf>
    <xf numFmtId="0" fontId="16" fillId="0" borderId="0" xfId="5" applyNumberFormat="1" applyFont="1" applyBorder="1" applyAlignment="1">
      <alignment horizontal="center" vertical="center" wrapText="1"/>
    </xf>
    <xf numFmtId="0" fontId="15" fillId="0" borderId="0" xfId="5" applyNumberFormat="1" applyFont="1" applyBorder="1" applyAlignment="1">
      <alignment horizontal="center" vertical="center" wrapText="1"/>
    </xf>
    <xf numFmtId="0" fontId="15" fillId="0" borderId="0" xfId="5" applyNumberFormat="1" applyFont="1" applyBorder="1" applyAlignment="1">
      <alignment horizontal="right" vertical="center" wrapText="1"/>
    </xf>
    <xf numFmtId="0" fontId="15" fillId="0" borderId="19" xfId="5" applyNumberFormat="1" applyFont="1" applyBorder="1" applyAlignment="1">
      <alignment horizontal="right" vertical="center"/>
    </xf>
    <xf numFmtId="0" fontId="20" fillId="0" borderId="16" xfId="7" applyFont="1" applyBorder="1" applyAlignment="1">
      <alignment horizontal="center" vertical="center" wrapText="1"/>
    </xf>
    <xf numFmtId="49" fontId="20" fillId="0" borderId="9" xfId="7" applyNumberFormat="1" applyFont="1" applyBorder="1" applyAlignment="1">
      <alignment horizontal="left" vertical="center"/>
    </xf>
    <xf numFmtId="0" fontId="21" fillId="0" borderId="0" xfId="7" applyFont="1" applyBorder="1" applyAlignment="1">
      <alignment horizontal="center" wrapText="1"/>
    </xf>
    <xf numFmtId="0" fontId="21" fillId="0" borderId="0" xfId="7" applyFont="1" applyBorder="1" applyAlignment="1">
      <alignment horizontal="center" vertical="top"/>
    </xf>
    <xf numFmtId="0" fontId="4" fillId="0" borderId="0" xfId="1" applyFont="1" applyFill="1" applyAlignment="1">
      <alignment horizontal="right" vertical="top" wrapText="1"/>
    </xf>
    <xf numFmtId="0" fontId="0" fillId="0" borderId="0" xfId="0" applyFill="1" applyAlignment="1">
      <alignment horizontal="right" vertical="top" wrapText="1"/>
    </xf>
    <xf numFmtId="0" fontId="4" fillId="0" borderId="0" xfId="1" applyNumberFormat="1" applyFont="1" applyFill="1" applyAlignment="1" applyProtection="1">
      <alignment horizontal="right" vertical="center" wrapText="1"/>
      <protection hidden="1"/>
    </xf>
    <xf numFmtId="0" fontId="0" fillId="0" borderId="0" xfId="0" applyAlignment="1">
      <alignment horizontal="right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3" fillId="0" borderId="3" xfId="1" applyFont="1" applyFill="1" applyBorder="1" applyAlignment="1">
      <alignment horizontal="left" vertical="center" wrapText="1"/>
    </xf>
    <xf numFmtId="0" fontId="4" fillId="0" borderId="0" xfId="1" applyFont="1" applyFill="1" applyAlignment="1">
      <alignment horizontal="right" vertical="center" wrapText="1"/>
    </xf>
    <xf numFmtId="0" fontId="3" fillId="0" borderId="0" xfId="1" applyFont="1" applyBorder="1" applyAlignment="1">
      <alignment horizontal="center" vertical="center" wrapText="1"/>
    </xf>
    <xf numFmtId="49" fontId="2" fillId="0" borderId="4" xfId="1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8">
    <cellStyle name="Обычный" xfId="0" builtinId="0"/>
    <cellStyle name="Обычный 2" xfId="1"/>
    <cellStyle name="Обычный 2 2" xfId="4"/>
    <cellStyle name="Обычный 3" xfId="2"/>
    <cellStyle name="Обычный 4" xfId="3"/>
    <cellStyle name="Обычный 5" xfId="5"/>
    <cellStyle name="Обычный 6" xfId="6"/>
    <cellStyle name="Обычный 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61"/>
  <sheetViews>
    <sheetView tabSelected="1" view="pageBreakPreview" topLeftCell="D1" zoomScale="90" zoomScaleNormal="100" zoomScaleSheetLayoutView="90" workbookViewId="0">
      <selection activeCell="W55" sqref="W55"/>
    </sheetView>
  </sheetViews>
  <sheetFormatPr defaultRowHeight="12.7" x14ac:dyDescent="0.25"/>
  <cols>
    <col min="1" max="1" width="3.8984375" style="28" customWidth="1"/>
    <col min="2" max="2" width="4.3984375" style="38" customWidth="1"/>
    <col min="3" max="3" width="2.59765625" style="38" customWidth="1"/>
    <col min="4" max="4" width="3.59765625" style="38" customWidth="1"/>
    <col min="5" max="5" width="3" style="38" customWidth="1"/>
    <col min="6" max="6" width="4.296875" style="38" customWidth="1"/>
    <col min="7" max="7" width="4.09765625" style="38" customWidth="1"/>
    <col min="8" max="8" width="5.09765625" style="38" customWidth="1"/>
    <col min="9" max="9" width="5.69921875" style="38" customWidth="1"/>
    <col min="10" max="10" width="51.8984375" style="38" customWidth="1"/>
    <col min="11" max="13" width="12.59765625" style="28" customWidth="1"/>
    <col min="14" max="14" width="3.59765625" style="27" bestFit="1" customWidth="1"/>
    <col min="15" max="15" width="1.8984375" style="27" bestFit="1" customWidth="1"/>
    <col min="16" max="17" width="2.69921875" style="27" bestFit="1" customWidth="1"/>
    <col min="18" max="18" width="3.59765625" style="27" bestFit="1" customWidth="1"/>
    <col min="19" max="19" width="2.69921875" style="27" bestFit="1" customWidth="1"/>
    <col min="20" max="20" width="4.3984375" style="27" bestFit="1" customWidth="1"/>
    <col min="21" max="25" width="9.09765625" style="27"/>
    <col min="26" max="37" width="2" style="27" bestFit="1" customWidth="1"/>
    <col min="38" max="256" width="9.09765625" style="28"/>
    <col min="257" max="257" width="3.8984375" style="28" customWidth="1"/>
    <col min="258" max="258" width="4.3984375" style="28" customWidth="1"/>
    <col min="259" max="259" width="2.59765625" style="28" customWidth="1"/>
    <col min="260" max="260" width="3.59765625" style="28" customWidth="1"/>
    <col min="261" max="261" width="3" style="28" customWidth="1"/>
    <col min="262" max="262" width="4.296875" style="28" customWidth="1"/>
    <col min="263" max="263" width="4.09765625" style="28" customWidth="1"/>
    <col min="264" max="264" width="5.09765625" style="28" customWidth="1"/>
    <col min="265" max="265" width="5.69921875" style="28" customWidth="1"/>
    <col min="266" max="266" width="51.8984375" style="28" customWidth="1"/>
    <col min="267" max="269" width="12.59765625" style="28" customWidth="1"/>
    <col min="270" max="270" width="3.59765625" style="28" bestFit="1" customWidth="1"/>
    <col min="271" max="271" width="1.8984375" style="28" bestFit="1" customWidth="1"/>
    <col min="272" max="273" width="2.69921875" style="28" bestFit="1" customWidth="1"/>
    <col min="274" max="274" width="3.59765625" style="28" bestFit="1" customWidth="1"/>
    <col min="275" max="275" width="2.69921875" style="28" bestFit="1" customWidth="1"/>
    <col min="276" max="276" width="4.3984375" style="28" bestFit="1" customWidth="1"/>
    <col min="277" max="281" width="9.09765625" style="28"/>
    <col min="282" max="293" width="2" style="28" bestFit="1" customWidth="1"/>
    <col min="294" max="512" width="9.09765625" style="28"/>
    <col min="513" max="513" width="3.8984375" style="28" customWidth="1"/>
    <col min="514" max="514" width="4.3984375" style="28" customWidth="1"/>
    <col min="515" max="515" width="2.59765625" style="28" customWidth="1"/>
    <col min="516" max="516" width="3.59765625" style="28" customWidth="1"/>
    <col min="517" max="517" width="3" style="28" customWidth="1"/>
    <col min="518" max="518" width="4.296875" style="28" customWidth="1"/>
    <col min="519" max="519" width="4.09765625" style="28" customWidth="1"/>
    <col min="520" max="520" width="5.09765625" style="28" customWidth="1"/>
    <col min="521" max="521" width="5.69921875" style="28" customWidth="1"/>
    <col min="522" max="522" width="51.8984375" style="28" customWidth="1"/>
    <col min="523" max="525" width="12.59765625" style="28" customWidth="1"/>
    <col min="526" max="526" width="3.59765625" style="28" bestFit="1" customWidth="1"/>
    <col min="527" max="527" width="1.8984375" style="28" bestFit="1" customWidth="1"/>
    <col min="528" max="529" width="2.69921875" style="28" bestFit="1" customWidth="1"/>
    <col min="530" max="530" width="3.59765625" style="28" bestFit="1" customWidth="1"/>
    <col min="531" max="531" width="2.69921875" style="28" bestFit="1" customWidth="1"/>
    <col min="532" max="532" width="4.3984375" style="28" bestFit="1" customWidth="1"/>
    <col min="533" max="537" width="9.09765625" style="28"/>
    <col min="538" max="549" width="2" style="28" bestFit="1" customWidth="1"/>
    <col min="550" max="768" width="9.09765625" style="28"/>
    <col min="769" max="769" width="3.8984375" style="28" customWidth="1"/>
    <col min="770" max="770" width="4.3984375" style="28" customWidth="1"/>
    <col min="771" max="771" width="2.59765625" style="28" customWidth="1"/>
    <col min="772" max="772" width="3.59765625" style="28" customWidth="1"/>
    <col min="773" max="773" width="3" style="28" customWidth="1"/>
    <col min="774" max="774" width="4.296875" style="28" customWidth="1"/>
    <col min="775" max="775" width="4.09765625" style="28" customWidth="1"/>
    <col min="776" max="776" width="5.09765625" style="28" customWidth="1"/>
    <col min="777" max="777" width="5.69921875" style="28" customWidth="1"/>
    <col min="778" max="778" width="51.8984375" style="28" customWidth="1"/>
    <col min="779" max="781" width="12.59765625" style="28" customWidth="1"/>
    <col min="782" max="782" width="3.59765625" style="28" bestFit="1" customWidth="1"/>
    <col min="783" max="783" width="1.8984375" style="28" bestFit="1" customWidth="1"/>
    <col min="784" max="785" width="2.69921875" style="28" bestFit="1" customWidth="1"/>
    <col min="786" max="786" width="3.59765625" style="28" bestFit="1" customWidth="1"/>
    <col min="787" max="787" width="2.69921875" style="28" bestFit="1" customWidth="1"/>
    <col min="788" max="788" width="4.3984375" style="28" bestFit="1" customWidth="1"/>
    <col min="789" max="793" width="9.09765625" style="28"/>
    <col min="794" max="805" width="2" style="28" bestFit="1" customWidth="1"/>
    <col min="806" max="1024" width="9.09765625" style="28"/>
    <col min="1025" max="1025" width="3.8984375" style="28" customWidth="1"/>
    <col min="1026" max="1026" width="4.3984375" style="28" customWidth="1"/>
    <col min="1027" max="1027" width="2.59765625" style="28" customWidth="1"/>
    <col min="1028" max="1028" width="3.59765625" style="28" customWidth="1"/>
    <col min="1029" max="1029" width="3" style="28" customWidth="1"/>
    <col min="1030" max="1030" width="4.296875" style="28" customWidth="1"/>
    <col min="1031" max="1031" width="4.09765625" style="28" customWidth="1"/>
    <col min="1032" max="1032" width="5.09765625" style="28" customWidth="1"/>
    <col min="1033" max="1033" width="5.69921875" style="28" customWidth="1"/>
    <col min="1034" max="1034" width="51.8984375" style="28" customWidth="1"/>
    <col min="1035" max="1037" width="12.59765625" style="28" customWidth="1"/>
    <col min="1038" max="1038" width="3.59765625" style="28" bestFit="1" customWidth="1"/>
    <col min="1039" max="1039" width="1.8984375" style="28" bestFit="1" customWidth="1"/>
    <col min="1040" max="1041" width="2.69921875" style="28" bestFit="1" customWidth="1"/>
    <col min="1042" max="1042" width="3.59765625" style="28" bestFit="1" customWidth="1"/>
    <col min="1043" max="1043" width="2.69921875" style="28" bestFit="1" customWidth="1"/>
    <col min="1044" max="1044" width="4.3984375" style="28" bestFit="1" customWidth="1"/>
    <col min="1045" max="1049" width="9.09765625" style="28"/>
    <col min="1050" max="1061" width="2" style="28" bestFit="1" customWidth="1"/>
    <col min="1062" max="1280" width="9.09765625" style="28"/>
    <col min="1281" max="1281" width="3.8984375" style="28" customWidth="1"/>
    <col min="1282" max="1282" width="4.3984375" style="28" customWidth="1"/>
    <col min="1283" max="1283" width="2.59765625" style="28" customWidth="1"/>
    <col min="1284" max="1284" width="3.59765625" style="28" customWidth="1"/>
    <col min="1285" max="1285" width="3" style="28" customWidth="1"/>
    <col min="1286" max="1286" width="4.296875" style="28" customWidth="1"/>
    <col min="1287" max="1287" width="4.09765625" style="28" customWidth="1"/>
    <col min="1288" max="1288" width="5.09765625" style="28" customWidth="1"/>
    <col min="1289" max="1289" width="5.69921875" style="28" customWidth="1"/>
    <col min="1290" max="1290" width="51.8984375" style="28" customWidth="1"/>
    <col min="1291" max="1293" width="12.59765625" style="28" customWidth="1"/>
    <col min="1294" max="1294" width="3.59765625" style="28" bestFit="1" customWidth="1"/>
    <col min="1295" max="1295" width="1.8984375" style="28" bestFit="1" customWidth="1"/>
    <col min="1296" max="1297" width="2.69921875" style="28" bestFit="1" customWidth="1"/>
    <col min="1298" max="1298" width="3.59765625" style="28" bestFit="1" customWidth="1"/>
    <col min="1299" max="1299" width="2.69921875" style="28" bestFit="1" customWidth="1"/>
    <col min="1300" max="1300" width="4.3984375" style="28" bestFit="1" customWidth="1"/>
    <col min="1301" max="1305" width="9.09765625" style="28"/>
    <col min="1306" max="1317" width="2" style="28" bestFit="1" customWidth="1"/>
    <col min="1318" max="1536" width="9.09765625" style="28"/>
    <col min="1537" max="1537" width="3.8984375" style="28" customWidth="1"/>
    <col min="1538" max="1538" width="4.3984375" style="28" customWidth="1"/>
    <col min="1539" max="1539" width="2.59765625" style="28" customWidth="1"/>
    <col min="1540" max="1540" width="3.59765625" style="28" customWidth="1"/>
    <col min="1541" max="1541" width="3" style="28" customWidth="1"/>
    <col min="1542" max="1542" width="4.296875" style="28" customWidth="1"/>
    <col min="1543" max="1543" width="4.09765625" style="28" customWidth="1"/>
    <col min="1544" max="1544" width="5.09765625" style="28" customWidth="1"/>
    <col min="1545" max="1545" width="5.69921875" style="28" customWidth="1"/>
    <col min="1546" max="1546" width="51.8984375" style="28" customWidth="1"/>
    <col min="1547" max="1549" width="12.59765625" style="28" customWidth="1"/>
    <col min="1550" max="1550" width="3.59765625" style="28" bestFit="1" customWidth="1"/>
    <col min="1551" max="1551" width="1.8984375" style="28" bestFit="1" customWidth="1"/>
    <col min="1552" max="1553" width="2.69921875" style="28" bestFit="1" customWidth="1"/>
    <col min="1554" max="1554" width="3.59765625" style="28" bestFit="1" customWidth="1"/>
    <col min="1555" max="1555" width="2.69921875" style="28" bestFit="1" customWidth="1"/>
    <col min="1556" max="1556" width="4.3984375" style="28" bestFit="1" customWidth="1"/>
    <col min="1557" max="1561" width="9.09765625" style="28"/>
    <col min="1562" max="1573" width="2" style="28" bestFit="1" customWidth="1"/>
    <col min="1574" max="1792" width="9.09765625" style="28"/>
    <col min="1793" max="1793" width="3.8984375" style="28" customWidth="1"/>
    <col min="1794" max="1794" width="4.3984375" style="28" customWidth="1"/>
    <col min="1795" max="1795" width="2.59765625" style="28" customWidth="1"/>
    <col min="1796" max="1796" width="3.59765625" style="28" customWidth="1"/>
    <col min="1797" max="1797" width="3" style="28" customWidth="1"/>
    <col min="1798" max="1798" width="4.296875" style="28" customWidth="1"/>
    <col min="1799" max="1799" width="4.09765625" style="28" customWidth="1"/>
    <col min="1800" max="1800" width="5.09765625" style="28" customWidth="1"/>
    <col min="1801" max="1801" width="5.69921875" style="28" customWidth="1"/>
    <col min="1802" max="1802" width="51.8984375" style="28" customWidth="1"/>
    <col min="1803" max="1805" width="12.59765625" style="28" customWidth="1"/>
    <col min="1806" max="1806" width="3.59765625" style="28" bestFit="1" customWidth="1"/>
    <col min="1807" max="1807" width="1.8984375" style="28" bestFit="1" customWidth="1"/>
    <col min="1808" max="1809" width="2.69921875" style="28" bestFit="1" customWidth="1"/>
    <col min="1810" max="1810" width="3.59765625" style="28" bestFit="1" customWidth="1"/>
    <col min="1811" max="1811" width="2.69921875" style="28" bestFit="1" customWidth="1"/>
    <col min="1812" max="1812" width="4.3984375" style="28" bestFit="1" customWidth="1"/>
    <col min="1813" max="1817" width="9.09765625" style="28"/>
    <col min="1818" max="1829" width="2" style="28" bestFit="1" customWidth="1"/>
    <col min="1830" max="2048" width="9.09765625" style="28"/>
    <col min="2049" max="2049" width="3.8984375" style="28" customWidth="1"/>
    <col min="2050" max="2050" width="4.3984375" style="28" customWidth="1"/>
    <col min="2051" max="2051" width="2.59765625" style="28" customWidth="1"/>
    <col min="2052" max="2052" width="3.59765625" style="28" customWidth="1"/>
    <col min="2053" max="2053" width="3" style="28" customWidth="1"/>
    <col min="2054" max="2054" width="4.296875" style="28" customWidth="1"/>
    <col min="2055" max="2055" width="4.09765625" style="28" customWidth="1"/>
    <col min="2056" max="2056" width="5.09765625" style="28" customWidth="1"/>
    <col min="2057" max="2057" width="5.69921875" style="28" customWidth="1"/>
    <col min="2058" max="2058" width="51.8984375" style="28" customWidth="1"/>
    <col min="2059" max="2061" width="12.59765625" style="28" customWidth="1"/>
    <col min="2062" max="2062" width="3.59765625" style="28" bestFit="1" customWidth="1"/>
    <col min="2063" max="2063" width="1.8984375" style="28" bestFit="1" customWidth="1"/>
    <col min="2064" max="2065" width="2.69921875" style="28" bestFit="1" customWidth="1"/>
    <col min="2066" max="2066" width="3.59765625" style="28" bestFit="1" customWidth="1"/>
    <col min="2067" max="2067" width="2.69921875" style="28" bestFit="1" customWidth="1"/>
    <col min="2068" max="2068" width="4.3984375" style="28" bestFit="1" customWidth="1"/>
    <col min="2069" max="2073" width="9.09765625" style="28"/>
    <col min="2074" max="2085" width="2" style="28" bestFit="1" customWidth="1"/>
    <col min="2086" max="2304" width="9.09765625" style="28"/>
    <col min="2305" max="2305" width="3.8984375" style="28" customWidth="1"/>
    <col min="2306" max="2306" width="4.3984375" style="28" customWidth="1"/>
    <col min="2307" max="2307" width="2.59765625" style="28" customWidth="1"/>
    <col min="2308" max="2308" width="3.59765625" style="28" customWidth="1"/>
    <col min="2309" max="2309" width="3" style="28" customWidth="1"/>
    <col min="2310" max="2310" width="4.296875" style="28" customWidth="1"/>
    <col min="2311" max="2311" width="4.09765625" style="28" customWidth="1"/>
    <col min="2312" max="2312" width="5.09765625" style="28" customWidth="1"/>
    <col min="2313" max="2313" width="5.69921875" style="28" customWidth="1"/>
    <col min="2314" max="2314" width="51.8984375" style="28" customWidth="1"/>
    <col min="2315" max="2317" width="12.59765625" style="28" customWidth="1"/>
    <col min="2318" max="2318" width="3.59765625" style="28" bestFit="1" customWidth="1"/>
    <col min="2319" max="2319" width="1.8984375" style="28" bestFit="1" customWidth="1"/>
    <col min="2320" max="2321" width="2.69921875" style="28" bestFit="1" customWidth="1"/>
    <col min="2322" max="2322" width="3.59765625" style="28" bestFit="1" customWidth="1"/>
    <col min="2323" max="2323" width="2.69921875" style="28" bestFit="1" customWidth="1"/>
    <col min="2324" max="2324" width="4.3984375" style="28" bestFit="1" customWidth="1"/>
    <col min="2325" max="2329" width="9.09765625" style="28"/>
    <col min="2330" max="2341" width="2" style="28" bestFit="1" customWidth="1"/>
    <col min="2342" max="2560" width="9.09765625" style="28"/>
    <col min="2561" max="2561" width="3.8984375" style="28" customWidth="1"/>
    <col min="2562" max="2562" width="4.3984375" style="28" customWidth="1"/>
    <col min="2563" max="2563" width="2.59765625" style="28" customWidth="1"/>
    <col min="2564" max="2564" width="3.59765625" style="28" customWidth="1"/>
    <col min="2565" max="2565" width="3" style="28" customWidth="1"/>
    <col min="2566" max="2566" width="4.296875" style="28" customWidth="1"/>
    <col min="2567" max="2567" width="4.09765625" style="28" customWidth="1"/>
    <col min="2568" max="2568" width="5.09765625" style="28" customWidth="1"/>
    <col min="2569" max="2569" width="5.69921875" style="28" customWidth="1"/>
    <col min="2570" max="2570" width="51.8984375" style="28" customWidth="1"/>
    <col min="2571" max="2573" width="12.59765625" style="28" customWidth="1"/>
    <col min="2574" max="2574" width="3.59765625" style="28" bestFit="1" customWidth="1"/>
    <col min="2575" max="2575" width="1.8984375" style="28" bestFit="1" customWidth="1"/>
    <col min="2576" max="2577" width="2.69921875" style="28" bestFit="1" customWidth="1"/>
    <col min="2578" max="2578" width="3.59765625" style="28" bestFit="1" customWidth="1"/>
    <col min="2579" max="2579" width="2.69921875" style="28" bestFit="1" customWidth="1"/>
    <col min="2580" max="2580" width="4.3984375" style="28" bestFit="1" customWidth="1"/>
    <col min="2581" max="2585" width="9.09765625" style="28"/>
    <col min="2586" max="2597" width="2" style="28" bestFit="1" customWidth="1"/>
    <col min="2598" max="2816" width="9.09765625" style="28"/>
    <col min="2817" max="2817" width="3.8984375" style="28" customWidth="1"/>
    <col min="2818" max="2818" width="4.3984375" style="28" customWidth="1"/>
    <col min="2819" max="2819" width="2.59765625" style="28" customWidth="1"/>
    <col min="2820" max="2820" width="3.59765625" style="28" customWidth="1"/>
    <col min="2821" max="2821" width="3" style="28" customWidth="1"/>
    <col min="2822" max="2822" width="4.296875" style="28" customWidth="1"/>
    <col min="2823" max="2823" width="4.09765625" style="28" customWidth="1"/>
    <col min="2824" max="2824" width="5.09765625" style="28" customWidth="1"/>
    <col min="2825" max="2825" width="5.69921875" style="28" customWidth="1"/>
    <col min="2826" max="2826" width="51.8984375" style="28" customWidth="1"/>
    <col min="2827" max="2829" width="12.59765625" style="28" customWidth="1"/>
    <col min="2830" max="2830" width="3.59765625" style="28" bestFit="1" customWidth="1"/>
    <col min="2831" max="2831" width="1.8984375" style="28" bestFit="1" customWidth="1"/>
    <col min="2832" max="2833" width="2.69921875" style="28" bestFit="1" customWidth="1"/>
    <col min="2834" max="2834" width="3.59765625" style="28" bestFit="1" customWidth="1"/>
    <col min="2835" max="2835" width="2.69921875" style="28" bestFit="1" customWidth="1"/>
    <col min="2836" max="2836" width="4.3984375" style="28" bestFit="1" customWidth="1"/>
    <col min="2837" max="2841" width="9.09765625" style="28"/>
    <col min="2842" max="2853" width="2" style="28" bestFit="1" customWidth="1"/>
    <col min="2854" max="3072" width="9.09765625" style="28"/>
    <col min="3073" max="3073" width="3.8984375" style="28" customWidth="1"/>
    <col min="3074" max="3074" width="4.3984375" style="28" customWidth="1"/>
    <col min="3075" max="3075" width="2.59765625" style="28" customWidth="1"/>
    <col min="3076" max="3076" width="3.59765625" style="28" customWidth="1"/>
    <col min="3077" max="3077" width="3" style="28" customWidth="1"/>
    <col min="3078" max="3078" width="4.296875" style="28" customWidth="1"/>
    <col min="3079" max="3079" width="4.09765625" style="28" customWidth="1"/>
    <col min="3080" max="3080" width="5.09765625" style="28" customWidth="1"/>
    <col min="3081" max="3081" width="5.69921875" style="28" customWidth="1"/>
    <col min="3082" max="3082" width="51.8984375" style="28" customWidth="1"/>
    <col min="3083" max="3085" width="12.59765625" style="28" customWidth="1"/>
    <col min="3086" max="3086" width="3.59765625" style="28" bestFit="1" customWidth="1"/>
    <col min="3087" max="3087" width="1.8984375" style="28" bestFit="1" customWidth="1"/>
    <col min="3088" max="3089" width="2.69921875" style="28" bestFit="1" customWidth="1"/>
    <col min="3090" max="3090" width="3.59765625" style="28" bestFit="1" customWidth="1"/>
    <col min="3091" max="3091" width="2.69921875" style="28" bestFit="1" customWidth="1"/>
    <col min="3092" max="3092" width="4.3984375" style="28" bestFit="1" customWidth="1"/>
    <col min="3093" max="3097" width="9.09765625" style="28"/>
    <col min="3098" max="3109" width="2" style="28" bestFit="1" customWidth="1"/>
    <col min="3110" max="3328" width="9.09765625" style="28"/>
    <col min="3329" max="3329" width="3.8984375" style="28" customWidth="1"/>
    <col min="3330" max="3330" width="4.3984375" style="28" customWidth="1"/>
    <col min="3331" max="3331" width="2.59765625" style="28" customWidth="1"/>
    <col min="3332" max="3332" width="3.59765625" style="28" customWidth="1"/>
    <col min="3333" max="3333" width="3" style="28" customWidth="1"/>
    <col min="3334" max="3334" width="4.296875" style="28" customWidth="1"/>
    <col min="3335" max="3335" width="4.09765625" style="28" customWidth="1"/>
    <col min="3336" max="3336" width="5.09765625" style="28" customWidth="1"/>
    <col min="3337" max="3337" width="5.69921875" style="28" customWidth="1"/>
    <col min="3338" max="3338" width="51.8984375" style="28" customWidth="1"/>
    <col min="3339" max="3341" width="12.59765625" style="28" customWidth="1"/>
    <col min="3342" max="3342" width="3.59765625" style="28" bestFit="1" customWidth="1"/>
    <col min="3343" max="3343" width="1.8984375" style="28" bestFit="1" customWidth="1"/>
    <col min="3344" max="3345" width="2.69921875" style="28" bestFit="1" customWidth="1"/>
    <col min="3346" max="3346" width="3.59765625" style="28" bestFit="1" customWidth="1"/>
    <col min="3347" max="3347" width="2.69921875" style="28" bestFit="1" customWidth="1"/>
    <col min="3348" max="3348" width="4.3984375" style="28" bestFit="1" customWidth="1"/>
    <col min="3349" max="3353" width="9.09765625" style="28"/>
    <col min="3354" max="3365" width="2" style="28" bestFit="1" customWidth="1"/>
    <col min="3366" max="3584" width="9.09765625" style="28"/>
    <col min="3585" max="3585" width="3.8984375" style="28" customWidth="1"/>
    <col min="3586" max="3586" width="4.3984375" style="28" customWidth="1"/>
    <col min="3587" max="3587" width="2.59765625" style="28" customWidth="1"/>
    <col min="3588" max="3588" width="3.59765625" style="28" customWidth="1"/>
    <col min="3589" max="3589" width="3" style="28" customWidth="1"/>
    <col min="3590" max="3590" width="4.296875" style="28" customWidth="1"/>
    <col min="3591" max="3591" width="4.09765625" style="28" customWidth="1"/>
    <col min="3592" max="3592" width="5.09765625" style="28" customWidth="1"/>
    <col min="3593" max="3593" width="5.69921875" style="28" customWidth="1"/>
    <col min="3594" max="3594" width="51.8984375" style="28" customWidth="1"/>
    <col min="3595" max="3597" width="12.59765625" style="28" customWidth="1"/>
    <col min="3598" max="3598" width="3.59765625" style="28" bestFit="1" customWidth="1"/>
    <col min="3599" max="3599" width="1.8984375" style="28" bestFit="1" customWidth="1"/>
    <col min="3600" max="3601" width="2.69921875" style="28" bestFit="1" customWidth="1"/>
    <col min="3602" max="3602" width="3.59765625" style="28" bestFit="1" customWidth="1"/>
    <col min="3603" max="3603" width="2.69921875" style="28" bestFit="1" customWidth="1"/>
    <col min="3604" max="3604" width="4.3984375" style="28" bestFit="1" customWidth="1"/>
    <col min="3605" max="3609" width="9.09765625" style="28"/>
    <col min="3610" max="3621" width="2" style="28" bestFit="1" customWidth="1"/>
    <col min="3622" max="3840" width="9.09765625" style="28"/>
    <col min="3841" max="3841" width="3.8984375" style="28" customWidth="1"/>
    <col min="3842" max="3842" width="4.3984375" style="28" customWidth="1"/>
    <col min="3843" max="3843" width="2.59765625" style="28" customWidth="1"/>
    <col min="3844" max="3844" width="3.59765625" style="28" customWidth="1"/>
    <col min="3845" max="3845" width="3" style="28" customWidth="1"/>
    <col min="3846" max="3846" width="4.296875" style="28" customWidth="1"/>
    <col min="3847" max="3847" width="4.09765625" style="28" customWidth="1"/>
    <col min="3848" max="3848" width="5.09765625" style="28" customWidth="1"/>
    <col min="3849" max="3849" width="5.69921875" style="28" customWidth="1"/>
    <col min="3850" max="3850" width="51.8984375" style="28" customWidth="1"/>
    <col min="3851" max="3853" width="12.59765625" style="28" customWidth="1"/>
    <col min="3854" max="3854" width="3.59765625" style="28" bestFit="1" customWidth="1"/>
    <col min="3855" max="3855" width="1.8984375" style="28" bestFit="1" customWidth="1"/>
    <col min="3856" max="3857" width="2.69921875" style="28" bestFit="1" customWidth="1"/>
    <col min="3858" max="3858" width="3.59765625" style="28" bestFit="1" customWidth="1"/>
    <col min="3859" max="3859" width="2.69921875" style="28" bestFit="1" customWidth="1"/>
    <col min="3860" max="3860" width="4.3984375" style="28" bestFit="1" customWidth="1"/>
    <col min="3861" max="3865" width="9.09765625" style="28"/>
    <col min="3866" max="3877" width="2" style="28" bestFit="1" customWidth="1"/>
    <col min="3878" max="4096" width="9.09765625" style="28"/>
    <col min="4097" max="4097" width="3.8984375" style="28" customWidth="1"/>
    <col min="4098" max="4098" width="4.3984375" style="28" customWidth="1"/>
    <col min="4099" max="4099" width="2.59765625" style="28" customWidth="1"/>
    <col min="4100" max="4100" width="3.59765625" style="28" customWidth="1"/>
    <col min="4101" max="4101" width="3" style="28" customWidth="1"/>
    <col min="4102" max="4102" width="4.296875" style="28" customWidth="1"/>
    <col min="4103" max="4103" width="4.09765625" style="28" customWidth="1"/>
    <col min="4104" max="4104" width="5.09765625" style="28" customWidth="1"/>
    <col min="4105" max="4105" width="5.69921875" style="28" customWidth="1"/>
    <col min="4106" max="4106" width="51.8984375" style="28" customWidth="1"/>
    <col min="4107" max="4109" width="12.59765625" style="28" customWidth="1"/>
    <col min="4110" max="4110" width="3.59765625" style="28" bestFit="1" customWidth="1"/>
    <col min="4111" max="4111" width="1.8984375" style="28" bestFit="1" customWidth="1"/>
    <col min="4112" max="4113" width="2.69921875" style="28" bestFit="1" customWidth="1"/>
    <col min="4114" max="4114" width="3.59765625" style="28" bestFit="1" customWidth="1"/>
    <col min="4115" max="4115" width="2.69921875" style="28" bestFit="1" customWidth="1"/>
    <col min="4116" max="4116" width="4.3984375" style="28" bestFit="1" customWidth="1"/>
    <col min="4117" max="4121" width="9.09765625" style="28"/>
    <col min="4122" max="4133" width="2" style="28" bestFit="1" customWidth="1"/>
    <col min="4134" max="4352" width="9.09765625" style="28"/>
    <col min="4353" max="4353" width="3.8984375" style="28" customWidth="1"/>
    <col min="4354" max="4354" width="4.3984375" style="28" customWidth="1"/>
    <col min="4355" max="4355" width="2.59765625" style="28" customWidth="1"/>
    <col min="4356" max="4356" width="3.59765625" style="28" customWidth="1"/>
    <col min="4357" max="4357" width="3" style="28" customWidth="1"/>
    <col min="4358" max="4358" width="4.296875" style="28" customWidth="1"/>
    <col min="4359" max="4359" width="4.09765625" style="28" customWidth="1"/>
    <col min="4360" max="4360" width="5.09765625" style="28" customWidth="1"/>
    <col min="4361" max="4361" width="5.69921875" style="28" customWidth="1"/>
    <col min="4362" max="4362" width="51.8984375" style="28" customWidth="1"/>
    <col min="4363" max="4365" width="12.59765625" style="28" customWidth="1"/>
    <col min="4366" max="4366" width="3.59765625" style="28" bestFit="1" customWidth="1"/>
    <col min="4367" max="4367" width="1.8984375" style="28" bestFit="1" customWidth="1"/>
    <col min="4368" max="4369" width="2.69921875" style="28" bestFit="1" customWidth="1"/>
    <col min="4370" max="4370" width="3.59765625" style="28" bestFit="1" customWidth="1"/>
    <col min="4371" max="4371" width="2.69921875" style="28" bestFit="1" customWidth="1"/>
    <col min="4372" max="4372" width="4.3984375" style="28" bestFit="1" customWidth="1"/>
    <col min="4373" max="4377" width="9.09765625" style="28"/>
    <col min="4378" max="4389" width="2" style="28" bestFit="1" customWidth="1"/>
    <col min="4390" max="4608" width="9.09765625" style="28"/>
    <col min="4609" max="4609" width="3.8984375" style="28" customWidth="1"/>
    <col min="4610" max="4610" width="4.3984375" style="28" customWidth="1"/>
    <col min="4611" max="4611" width="2.59765625" style="28" customWidth="1"/>
    <col min="4612" max="4612" width="3.59765625" style="28" customWidth="1"/>
    <col min="4613" max="4613" width="3" style="28" customWidth="1"/>
    <col min="4614" max="4614" width="4.296875" style="28" customWidth="1"/>
    <col min="4615" max="4615" width="4.09765625" style="28" customWidth="1"/>
    <col min="4616" max="4616" width="5.09765625" style="28" customWidth="1"/>
    <col min="4617" max="4617" width="5.69921875" style="28" customWidth="1"/>
    <col min="4618" max="4618" width="51.8984375" style="28" customWidth="1"/>
    <col min="4619" max="4621" width="12.59765625" style="28" customWidth="1"/>
    <col min="4622" max="4622" width="3.59765625" style="28" bestFit="1" customWidth="1"/>
    <col min="4623" max="4623" width="1.8984375" style="28" bestFit="1" customWidth="1"/>
    <col min="4624" max="4625" width="2.69921875" style="28" bestFit="1" customWidth="1"/>
    <col min="4626" max="4626" width="3.59765625" style="28" bestFit="1" customWidth="1"/>
    <col min="4627" max="4627" width="2.69921875" style="28" bestFit="1" customWidth="1"/>
    <col min="4628" max="4628" width="4.3984375" style="28" bestFit="1" customWidth="1"/>
    <col min="4629" max="4633" width="9.09765625" style="28"/>
    <col min="4634" max="4645" width="2" style="28" bestFit="1" customWidth="1"/>
    <col min="4646" max="4864" width="9.09765625" style="28"/>
    <col min="4865" max="4865" width="3.8984375" style="28" customWidth="1"/>
    <col min="4866" max="4866" width="4.3984375" style="28" customWidth="1"/>
    <col min="4867" max="4867" width="2.59765625" style="28" customWidth="1"/>
    <col min="4868" max="4868" width="3.59765625" style="28" customWidth="1"/>
    <col min="4869" max="4869" width="3" style="28" customWidth="1"/>
    <col min="4870" max="4870" width="4.296875" style="28" customWidth="1"/>
    <col min="4871" max="4871" width="4.09765625" style="28" customWidth="1"/>
    <col min="4872" max="4872" width="5.09765625" style="28" customWidth="1"/>
    <col min="4873" max="4873" width="5.69921875" style="28" customWidth="1"/>
    <col min="4874" max="4874" width="51.8984375" style="28" customWidth="1"/>
    <col min="4875" max="4877" width="12.59765625" style="28" customWidth="1"/>
    <col min="4878" max="4878" width="3.59765625" style="28" bestFit="1" customWidth="1"/>
    <col min="4879" max="4879" width="1.8984375" style="28" bestFit="1" customWidth="1"/>
    <col min="4880" max="4881" width="2.69921875" style="28" bestFit="1" customWidth="1"/>
    <col min="4882" max="4882" width="3.59765625" style="28" bestFit="1" customWidth="1"/>
    <col min="4883" max="4883" width="2.69921875" style="28" bestFit="1" customWidth="1"/>
    <col min="4884" max="4884" width="4.3984375" style="28" bestFit="1" customWidth="1"/>
    <col min="4885" max="4889" width="9.09765625" style="28"/>
    <col min="4890" max="4901" width="2" style="28" bestFit="1" customWidth="1"/>
    <col min="4902" max="5120" width="9.09765625" style="28"/>
    <col min="5121" max="5121" width="3.8984375" style="28" customWidth="1"/>
    <col min="5122" max="5122" width="4.3984375" style="28" customWidth="1"/>
    <col min="5123" max="5123" width="2.59765625" style="28" customWidth="1"/>
    <col min="5124" max="5124" width="3.59765625" style="28" customWidth="1"/>
    <col min="5125" max="5125" width="3" style="28" customWidth="1"/>
    <col min="5126" max="5126" width="4.296875" style="28" customWidth="1"/>
    <col min="5127" max="5127" width="4.09765625" style="28" customWidth="1"/>
    <col min="5128" max="5128" width="5.09765625" style="28" customWidth="1"/>
    <col min="5129" max="5129" width="5.69921875" style="28" customWidth="1"/>
    <col min="5130" max="5130" width="51.8984375" style="28" customWidth="1"/>
    <col min="5131" max="5133" width="12.59765625" style="28" customWidth="1"/>
    <col min="5134" max="5134" width="3.59765625" style="28" bestFit="1" customWidth="1"/>
    <col min="5135" max="5135" width="1.8984375" style="28" bestFit="1" customWidth="1"/>
    <col min="5136" max="5137" width="2.69921875" style="28" bestFit="1" customWidth="1"/>
    <col min="5138" max="5138" width="3.59765625" style="28" bestFit="1" customWidth="1"/>
    <col min="5139" max="5139" width="2.69921875" style="28" bestFit="1" customWidth="1"/>
    <col min="5140" max="5140" width="4.3984375" style="28" bestFit="1" customWidth="1"/>
    <col min="5141" max="5145" width="9.09765625" style="28"/>
    <col min="5146" max="5157" width="2" style="28" bestFit="1" customWidth="1"/>
    <col min="5158" max="5376" width="9.09765625" style="28"/>
    <col min="5377" max="5377" width="3.8984375" style="28" customWidth="1"/>
    <col min="5378" max="5378" width="4.3984375" style="28" customWidth="1"/>
    <col min="5379" max="5379" width="2.59765625" style="28" customWidth="1"/>
    <col min="5380" max="5380" width="3.59765625" style="28" customWidth="1"/>
    <col min="5381" max="5381" width="3" style="28" customWidth="1"/>
    <col min="5382" max="5382" width="4.296875" style="28" customWidth="1"/>
    <col min="5383" max="5383" width="4.09765625" style="28" customWidth="1"/>
    <col min="5384" max="5384" width="5.09765625" style="28" customWidth="1"/>
    <col min="5385" max="5385" width="5.69921875" style="28" customWidth="1"/>
    <col min="5386" max="5386" width="51.8984375" style="28" customWidth="1"/>
    <col min="5387" max="5389" width="12.59765625" style="28" customWidth="1"/>
    <col min="5390" max="5390" width="3.59765625" style="28" bestFit="1" customWidth="1"/>
    <col min="5391" max="5391" width="1.8984375" style="28" bestFit="1" customWidth="1"/>
    <col min="5392" max="5393" width="2.69921875" style="28" bestFit="1" customWidth="1"/>
    <col min="5394" max="5394" width="3.59765625" style="28" bestFit="1" customWidth="1"/>
    <col min="5395" max="5395" width="2.69921875" style="28" bestFit="1" customWidth="1"/>
    <col min="5396" max="5396" width="4.3984375" style="28" bestFit="1" customWidth="1"/>
    <col min="5397" max="5401" width="9.09765625" style="28"/>
    <col min="5402" max="5413" width="2" style="28" bestFit="1" customWidth="1"/>
    <col min="5414" max="5632" width="9.09765625" style="28"/>
    <col min="5633" max="5633" width="3.8984375" style="28" customWidth="1"/>
    <col min="5634" max="5634" width="4.3984375" style="28" customWidth="1"/>
    <col min="5635" max="5635" width="2.59765625" style="28" customWidth="1"/>
    <col min="5636" max="5636" width="3.59765625" style="28" customWidth="1"/>
    <col min="5637" max="5637" width="3" style="28" customWidth="1"/>
    <col min="5638" max="5638" width="4.296875" style="28" customWidth="1"/>
    <col min="5639" max="5639" width="4.09765625" style="28" customWidth="1"/>
    <col min="5640" max="5640" width="5.09765625" style="28" customWidth="1"/>
    <col min="5641" max="5641" width="5.69921875" style="28" customWidth="1"/>
    <col min="5642" max="5642" width="51.8984375" style="28" customWidth="1"/>
    <col min="5643" max="5645" width="12.59765625" style="28" customWidth="1"/>
    <col min="5646" max="5646" width="3.59765625" style="28" bestFit="1" customWidth="1"/>
    <col min="5647" max="5647" width="1.8984375" style="28" bestFit="1" customWidth="1"/>
    <col min="5648" max="5649" width="2.69921875" style="28" bestFit="1" customWidth="1"/>
    <col min="5650" max="5650" width="3.59765625" style="28" bestFit="1" customWidth="1"/>
    <col min="5651" max="5651" width="2.69921875" style="28" bestFit="1" customWidth="1"/>
    <col min="5652" max="5652" width="4.3984375" style="28" bestFit="1" customWidth="1"/>
    <col min="5653" max="5657" width="9.09765625" style="28"/>
    <col min="5658" max="5669" width="2" style="28" bestFit="1" customWidth="1"/>
    <col min="5670" max="5888" width="9.09765625" style="28"/>
    <col min="5889" max="5889" width="3.8984375" style="28" customWidth="1"/>
    <col min="5890" max="5890" width="4.3984375" style="28" customWidth="1"/>
    <col min="5891" max="5891" width="2.59765625" style="28" customWidth="1"/>
    <col min="5892" max="5892" width="3.59765625" style="28" customWidth="1"/>
    <col min="5893" max="5893" width="3" style="28" customWidth="1"/>
    <col min="5894" max="5894" width="4.296875" style="28" customWidth="1"/>
    <col min="5895" max="5895" width="4.09765625" style="28" customWidth="1"/>
    <col min="5896" max="5896" width="5.09765625" style="28" customWidth="1"/>
    <col min="5897" max="5897" width="5.69921875" style="28" customWidth="1"/>
    <col min="5898" max="5898" width="51.8984375" style="28" customWidth="1"/>
    <col min="5899" max="5901" width="12.59765625" style="28" customWidth="1"/>
    <col min="5902" max="5902" width="3.59765625" style="28" bestFit="1" customWidth="1"/>
    <col min="5903" max="5903" width="1.8984375" style="28" bestFit="1" customWidth="1"/>
    <col min="5904" max="5905" width="2.69921875" style="28" bestFit="1" customWidth="1"/>
    <col min="5906" max="5906" width="3.59765625" style="28" bestFit="1" customWidth="1"/>
    <col min="5907" max="5907" width="2.69921875" style="28" bestFit="1" customWidth="1"/>
    <col min="5908" max="5908" width="4.3984375" style="28" bestFit="1" customWidth="1"/>
    <col min="5909" max="5913" width="9.09765625" style="28"/>
    <col min="5914" max="5925" width="2" style="28" bestFit="1" customWidth="1"/>
    <col min="5926" max="6144" width="9.09765625" style="28"/>
    <col min="6145" max="6145" width="3.8984375" style="28" customWidth="1"/>
    <col min="6146" max="6146" width="4.3984375" style="28" customWidth="1"/>
    <col min="6147" max="6147" width="2.59765625" style="28" customWidth="1"/>
    <col min="6148" max="6148" width="3.59765625" style="28" customWidth="1"/>
    <col min="6149" max="6149" width="3" style="28" customWidth="1"/>
    <col min="6150" max="6150" width="4.296875" style="28" customWidth="1"/>
    <col min="6151" max="6151" width="4.09765625" style="28" customWidth="1"/>
    <col min="6152" max="6152" width="5.09765625" style="28" customWidth="1"/>
    <col min="6153" max="6153" width="5.69921875" style="28" customWidth="1"/>
    <col min="6154" max="6154" width="51.8984375" style="28" customWidth="1"/>
    <col min="6155" max="6157" width="12.59765625" style="28" customWidth="1"/>
    <col min="6158" max="6158" width="3.59765625" style="28" bestFit="1" customWidth="1"/>
    <col min="6159" max="6159" width="1.8984375" style="28" bestFit="1" customWidth="1"/>
    <col min="6160" max="6161" width="2.69921875" style="28" bestFit="1" customWidth="1"/>
    <col min="6162" max="6162" width="3.59765625" style="28" bestFit="1" customWidth="1"/>
    <col min="6163" max="6163" width="2.69921875" style="28" bestFit="1" customWidth="1"/>
    <col min="6164" max="6164" width="4.3984375" style="28" bestFit="1" customWidth="1"/>
    <col min="6165" max="6169" width="9.09765625" style="28"/>
    <col min="6170" max="6181" width="2" style="28" bestFit="1" customWidth="1"/>
    <col min="6182" max="6400" width="9.09765625" style="28"/>
    <col min="6401" max="6401" width="3.8984375" style="28" customWidth="1"/>
    <col min="6402" max="6402" width="4.3984375" style="28" customWidth="1"/>
    <col min="6403" max="6403" width="2.59765625" style="28" customWidth="1"/>
    <col min="6404" max="6404" width="3.59765625" style="28" customWidth="1"/>
    <col min="6405" max="6405" width="3" style="28" customWidth="1"/>
    <col min="6406" max="6406" width="4.296875" style="28" customWidth="1"/>
    <col min="6407" max="6407" width="4.09765625" style="28" customWidth="1"/>
    <col min="6408" max="6408" width="5.09765625" style="28" customWidth="1"/>
    <col min="6409" max="6409" width="5.69921875" style="28" customWidth="1"/>
    <col min="6410" max="6410" width="51.8984375" style="28" customWidth="1"/>
    <col min="6411" max="6413" width="12.59765625" style="28" customWidth="1"/>
    <col min="6414" max="6414" width="3.59765625" style="28" bestFit="1" customWidth="1"/>
    <col min="6415" max="6415" width="1.8984375" style="28" bestFit="1" customWidth="1"/>
    <col min="6416" max="6417" width="2.69921875" style="28" bestFit="1" customWidth="1"/>
    <col min="6418" max="6418" width="3.59765625" style="28" bestFit="1" customWidth="1"/>
    <col min="6419" max="6419" width="2.69921875" style="28" bestFit="1" customWidth="1"/>
    <col min="6420" max="6420" width="4.3984375" style="28" bestFit="1" customWidth="1"/>
    <col min="6421" max="6425" width="9.09765625" style="28"/>
    <col min="6426" max="6437" width="2" style="28" bestFit="1" customWidth="1"/>
    <col min="6438" max="6656" width="9.09765625" style="28"/>
    <col min="6657" max="6657" width="3.8984375" style="28" customWidth="1"/>
    <col min="6658" max="6658" width="4.3984375" style="28" customWidth="1"/>
    <col min="6659" max="6659" width="2.59765625" style="28" customWidth="1"/>
    <col min="6660" max="6660" width="3.59765625" style="28" customWidth="1"/>
    <col min="6661" max="6661" width="3" style="28" customWidth="1"/>
    <col min="6662" max="6662" width="4.296875" style="28" customWidth="1"/>
    <col min="6663" max="6663" width="4.09765625" style="28" customWidth="1"/>
    <col min="6664" max="6664" width="5.09765625" style="28" customWidth="1"/>
    <col min="6665" max="6665" width="5.69921875" style="28" customWidth="1"/>
    <col min="6666" max="6666" width="51.8984375" style="28" customWidth="1"/>
    <col min="6667" max="6669" width="12.59765625" style="28" customWidth="1"/>
    <col min="6670" max="6670" width="3.59765625" style="28" bestFit="1" customWidth="1"/>
    <col min="6671" max="6671" width="1.8984375" style="28" bestFit="1" customWidth="1"/>
    <col min="6672" max="6673" width="2.69921875" style="28" bestFit="1" customWidth="1"/>
    <col min="6674" max="6674" width="3.59765625" style="28" bestFit="1" customWidth="1"/>
    <col min="6675" max="6675" width="2.69921875" style="28" bestFit="1" customWidth="1"/>
    <col min="6676" max="6676" width="4.3984375" style="28" bestFit="1" customWidth="1"/>
    <col min="6677" max="6681" width="9.09765625" style="28"/>
    <col min="6682" max="6693" width="2" style="28" bestFit="1" customWidth="1"/>
    <col min="6694" max="6912" width="9.09765625" style="28"/>
    <col min="6913" max="6913" width="3.8984375" style="28" customWidth="1"/>
    <col min="6914" max="6914" width="4.3984375" style="28" customWidth="1"/>
    <col min="6915" max="6915" width="2.59765625" style="28" customWidth="1"/>
    <col min="6916" max="6916" width="3.59765625" style="28" customWidth="1"/>
    <col min="6917" max="6917" width="3" style="28" customWidth="1"/>
    <col min="6918" max="6918" width="4.296875" style="28" customWidth="1"/>
    <col min="6919" max="6919" width="4.09765625" style="28" customWidth="1"/>
    <col min="6920" max="6920" width="5.09765625" style="28" customWidth="1"/>
    <col min="6921" max="6921" width="5.69921875" style="28" customWidth="1"/>
    <col min="6922" max="6922" width="51.8984375" style="28" customWidth="1"/>
    <col min="6923" max="6925" width="12.59765625" style="28" customWidth="1"/>
    <col min="6926" max="6926" width="3.59765625" style="28" bestFit="1" customWidth="1"/>
    <col min="6927" max="6927" width="1.8984375" style="28" bestFit="1" customWidth="1"/>
    <col min="6928" max="6929" width="2.69921875" style="28" bestFit="1" customWidth="1"/>
    <col min="6930" max="6930" width="3.59765625" style="28" bestFit="1" customWidth="1"/>
    <col min="6931" max="6931" width="2.69921875" style="28" bestFit="1" customWidth="1"/>
    <col min="6932" max="6932" width="4.3984375" style="28" bestFit="1" customWidth="1"/>
    <col min="6933" max="6937" width="9.09765625" style="28"/>
    <col min="6938" max="6949" width="2" style="28" bestFit="1" customWidth="1"/>
    <col min="6950" max="7168" width="9.09765625" style="28"/>
    <col min="7169" max="7169" width="3.8984375" style="28" customWidth="1"/>
    <col min="7170" max="7170" width="4.3984375" style="28" customWidth="1"/>
    <col min="7171" max="7171" width="2.59765625" style="28" customWidth="1"/>
    <col min="7172" max="7172" width="3.59765625" style="28" customWidth="1"/>
    <col min="7173" max="7173" width="3" style="28" customWidth="1"/>
    <col min="7174" max="7174" width="4.296875" style="28" customWidth="1"/>
    <col min="7175" max="7175" width="4.09765625" style="28" customWidth="1"/>
    <col min="7176" max="7176" width="5.09765625" style="28" customWidth="1"/>
    <col min="7177" max="7177" width="5.69921875" style="28" customWidth="1"/>
    <col min="7178" max="7178" width="51.8984375" style="28" customWidth="1"/>
    <col min="7179" max="7181" width="12.59765625" style="28" customWidth="1"/>
    <col min="7182" max="7182" width="3.59765625" style="28" bestFit="1" customWidth="1"/>
    <col min="7183" max="7183" width="1.8984375" style="28" bestFit="1" customWidth="1"/>
    <col min="7184" max="7185" width="2.69921875" style="28" bestFit="1" customWidth="1"/>
    <col min="7186" max="7186" width="3.59765625" style="28" bestFit="1" customWidth="1"/>
    <col min="7187" max="7187" width="2.69921875" style="28" bestFit="1" customWidth="1"/>
    <col min="7188" max="7188" width="4.3984375" style="28" bestFit="1" customWidth="1"/>
    <col min="7189" max="7193" width="9.09765625" style="28"/>
    <col min="7194" max="7205" width="2" style="28" bestFit="1" customWidth="1"/>
    <col min="7206" max="7424" width="9.09765625" style="28"/>
    <col min="7425" max="7425" width="3.8984375" style="28" customWidth="1"/>
    <col min="7426" max="7426" width="4.3984375" style="28" customWidth="1"/>
    <col min="7427" max="7427" width="2.59765625" style="28" customWidth="1"/>
    <col min="7428" max="7428" width="3.59765625" style="28" customWidth="1"/>
    <col min="7429" max="7429" width="3" style="28" customWidth="1"/>
    <col min="7430" max="7430" width="4.296875" style="28" customWidth="1"/>
    <col min="7431" max="7431" width="4.09765625" style="28" customWidth="1"/>
    <col min="7432" max="7432" width="5.09765625" style="28" customWidth="1"/>
    <col min="7433" max="7433" width="5.69921875" style="28" customWidth="1"/>
    <col min="7434" max="7434" width="51.8984375" style="28" customWidth="1"/>
    <col min="7435" max="7437" width="12.59765625" style="28" customWidth="1"/>
    <col min="7438" max="7438" width="3.59765625" style="28" bestFit="1" customWidth="1"/>
    <col min="7439" max="7439" width="1.8984375" style="28" bestFit="1" customWidth="1"/>
    <col min="7440" max="7441" width="2.69921875" style="28" bestFit="1" customWidth="1"/>
    <col min="7442" max="7442" width="3.59765625" style="28" bestFit="1" customWidth="1"/>
    <col min="7443" max="7443" width="2.69921875" style="28" bestFit="1" customWidth="1"/>
    <col min="7444" max="7444" width="4.3984375" style="28" bestFit="1" customWidth="1"/>
    <col min="7445" max="7449" width="9.09765625" style="28"/>
    <col min="7450" max="7461" width="2" style="28" bestFit="1" customWidth="1"/>
    <col min="7462" max="7680" width="9.09765625" style="28"/>
    <col min="7681" max="7681" width="3.8984375" style="28" customWidth="1"/>
    <col min="7682" max="7682" width="4.3984375" style="28" customWidth="1"/>
    <col min="7683" max="7683" width="2.59765625" style="28" customWidth="1"/>
    <col min="7684" max="7684" width="3.59765625" style="28" customWidth="1"/>
    <col min="7685" max="7685" width="3" style="28" customWidth="1"/>
    <col min="7686" max="7686" width="4.296875" style="28" customWidth="1"/>
    <col min="7687" max="7687" width="4.09765625" style="28" customWidth="1"/>
    <col min="7688" max="7688" width="5.09765625" style="28" customWidth="1"/>
    <col min="7689" max="7689" width="5.69921875" style="28" customWidth="1"/>
    <col min="7690" max="7690" width="51.8984375" style="28" customWidth="1"/>
    <col min="7691" max="7693" width="12.59765625" style="28" customWidth="1"/>
    <col min="7694" max="7694" width="3.59765625" style="28" bestFit="1" customWidth="1"/>
    <col min="7695" max="7695" width="1.8984375" style="28" bestFit="1" customWidth="1"/>
    <col min="7696" max="7697" width="2.69921875" style="28" bestFit="1" customWidth="1"/>
    <col min="7698" max="7698" width="3.59765625" style="28" bestFit="1" customWidth="1"/>
    <col min="7699" max="7699" width="2.69921875" style="28" bestFit="1" customWidth="1"/>
    <col min="7700" max="7700" width="4.3984375" style="28" bestFit="1" customWidth="1"/>
    <col min="7701" max="7705" width="9.09765625" style="28"/>
    <col min="7706" max="7717" width="2" style="28" bestFit="1" customWidth="1"/>
    <col min="7718" max="7936" width="9.09765625" style="28"/>
    <col min="7937" max="7937" width="3.8984375" style="28" customWidth="1"/>
    <col min="7938" max="7938" width="4.3984375" style="28" customWidth="1"/>
    <col min="7939" max="7939" width="2.59765625" style="28" customWidth="1"/>
    <col min="7940" max="7940" width="3.59765625" style="28" customWidth="1"/>
    <col min="7941" max="7941" width="3" style="28" customWidth="1"/>
    <col min="7942" max="7942" width="4.296875" style="28" customWidth="1"/>
    <col min="7943" max="7943" width="4.09765625" style="28" customWidth="1"/>
    <col min="7944" max="7944" width="5.09765625" style="28" customWidth="1"/>
    <col min="7945" max="7945" width="5.69921875" style="28" customWidth="1"/>
    <col min="7946" max="7946" width="51.8984375" style="28" customWidth="1"/>
    <col min="7947" max="7949" width="12.59765625" style="28" customWidth="1"/>
    <col min="7950" max="7950" width="3.59765625" style="28" bestFit="1" customWidth="1"/>
    <col min="7951" max="7951" width="1.8984375" style="28" bestFit="1" customWidth="1"/>
    <col min="7952" max="7953" width="2.69921875" style="28" bestFit="1" customWidth="1"/>
    <col min="7954" max="7954" width="3.59765625" style="28" bestFit="1" customWidth="1"/>
    <col min="7955" max="7955" width="2.69921875" style="28" bestFit="1" customWidth="1"/>
    <col min="7956" max="7956" width="4.3984375" style="28" bestFit="1" customWidth="1"/>
    <col min="7957" max="7961" width="9.09765625" style="28"/>
    <col min="7962" max="7973" width="2" style="28" bestFit="1" customWidth="1"/>
    <col min="7974" max="8192" width="9.09765625" style="28"/>
    <col min="8193" max="8193" width="3.8984375" style="28" customWidth="1"/>
    <col min="8194" max="8194" width="4.3984375" style="28" customWidth="1"/>
    <col min="8195" max="8195" width="2.59765625" style="28" customWidth="1"/>
    <col min="8196" max="8196" width="3.59765625" style="28" customWidth="1"/>
    <col min="8197" max="8197" width="3" style="28" customWidth="1"/>
    <col min="8198" max="8198" width="4.296875" style="28" customWidth="1"/>
    <col min="8199" max="8199" width="4.09765625" style="28" customWidth="1"/>
    <col min="8200" max="8200" width="5.09765625" style="28" customWidth="1"/>
    <col min="8201" max="8201" width="5.69921875" style="28" customWidth="1"/>
    <col min="8202" max="8202" width="51.8984375" style="28" customWidth="1"/>
    <col min="8203" max="8205" width="12.59765625" style="28" customWidth="1"/>
    <col min="8206" max="8206" width="3.59765625" style="28" bestFit="1" customWidth="1"/>
    <col min="8207" max="8207" width="1.8984375" style="28" bestFit="1" customWidth="1"/>
    <col min="8208" max="8209" width="2.69921875" style="28" bestFit="1" customWidth="1"/>
    <col min="8210" max="8210" width="3.59765625" style="28" bestFit="1" customWidth="1"/>
    <col min="8211" max="8211" width="2.69921875" style="28" bestFit="1" customWidth="1"/>
    <col min="8212" max="8212" width="4.3984375" style="28" bestFit="1" customWidth="1"/>
    <col min="8213" max="8217" width="9.09765625" style="28"/>
    <col min="8218" max="8229" width="2" style="28" bestFit="1" customWidth="1"/>
    <col min="8230" max="8448" width="9.09765625" style="28"/>
    <col min="8449" max="8449" width="3.8984375" style="28" customWidth="1"/>
    <col min="8450" max="8450" width="4.3984375" style="28" customWidth="1"/>
    <col min="8451" max="8451" width="2.59765625" style="28" customWidth="1"/>
    <col min="8452" max="8452" width="3.59765625" style="28" customWidth="1"/>
    <col min="8453" max="8453" width="3" style="28" customWidth="1"/>
    <col min="8454" max="8454" width="4.296875" style="28" customWidth="1"/>
    <col min="8455" max="8455" width="4.09765625" style="28" customWidth="1"/>
    <col min="8456" max="8456" width="5.09765625" style="28" customWidth="1"/>
    <col min="8457" max="8457" width="5.69921875" style="28" customWidth="1"/>
    <col min="8458" max="8458" width="51.8984375" style="28" customWidth="1"/>
    <col min="8459" max="8461" width="12.59765625" style="28" customWidth="1"/>
    <col min="8462" max="8462" width="3.59765625" style="28" bestFit="1" customWidth="1"/>
    <col min="8463" max="8463" width="1.8984375" style="28" bestFit="1" customWidth="1"/>
    <col min="8464" max="8465" width="2.69921875" style="28" bestFit="1" customWidth="1"/>
    <col min="8466" max="8466" width="3.59765625" style="28" bestFit="1" customWidth="1"/>
    <col min="8467" max="8467" width="2.69921875" style="28" bestFit="1" customWidth="1"/>
    <col min="8468" max="8468" width="4.3984375" style="28" bestFit="1" customWidth="1"/>
    <col min="8469" max="8473" width="9.09765625" style="28"/>
    <col min="8474" max="8485" width="2" style="28" bestFit="1" customWidth="1"/>
    <col min="8486" max="8704" width="9.09765625" style="28"/>
    <col min="8705" max="8705" width="3.8984375" style="28" customWidth="1"/>
    <col min="8706" max="8706" width="4.3984375" style="28" customWidth="1"/>
    <col min="8707" max="8707" width="2.59765625" style="28" customWidth="1"/>
    <col min="8708" max="8708" width="3.59765625" style="28" customWidth="1"/>
    <col min="8709" max="8709" width="3" style="28" customWidth="1"/>
    <col min="8710" max="8710" width="4.296875" style="28" customWidth="1"/>
    <col min="8711" max="8711" width="4.09765625" style="28" customWidth="1"/>
    <col min="8712" max="8712" width="5.09765625" style="28" customWidth="1"/>
    <col min="8713" max="8713" width="5.69921875" style="28" customWidth="1"/>
    <col min="8714" max="8714" width="51.8984375" style="28" customWidth="1"/>
    <col min="8715" max="8717" width="12.59765625" style="28" customWidth="1"/>
    <col min="8718" max="8718" width="3.59765625" style="28" bestFit="1" customWidth="1"/>
    <col min="8719" max="8719" width="1.8984375" style="28" bestFit="1" customWidth="1"/>
    <col min="8720" max="8721" width="2.69921875" style="28" bestFit="1" customWidth="1"/>
    <col min="8722" max="8722" width="3.59765625" style="28" bestFit="1" customWidth="1"/>
    <col min="8723" max="8723" width="2.69921875" style="28" bestFit="1" customWidth="1"/>
    <col min="8724" max="8724" width="4.3984375" style="28" bestFit="1" customWidth="1"/>
    <col min="8725" max="8729" width="9.09765625" style="28"/>
    <col min="8730" max="8741" width="2" style="28" bestFit="1" customWidth="1"/>
    <col min="8742" max="8960" width="9.09765625" style="28"/>
    <col min="8961" max="8961" width="3.8984375" style="28" customWidth="1"/>
    <col min="8962" max="8962" width="4.3984375" style="28" customWidth="1"/>
    <col min="8963" max="8963" width="2.59765625" style="28" customWidth="1"/>
    <col min="8964" max="8964" width="3.59765625" style="28" customWidth="1"/>
    <col min="8965" max="8965" width="3" style="28" customWidth="1"/>
    <col min="8966" max="8966" width="4.296875" style="28" customWidth="1"/>
    <col min="8967" max="8967" width="4.09765625" style="28" customWidth="1"/>
    <col min="8968" max="8968" width="5.09765625" style="28" customWidth="1"/>
    <col min="8969" max="8969" width="5.69921875" style="28" customWidth="1"/>
    <col min="8970" max="8970" width="51.8984375" style="28" customWidth="1"/>
    <col min="8971" max="8973" width="12.59765625" style="28" customWidth="1"/>
    <col min="8974" max="8974" width="3.59765625" style="28" bestFit="1" customWidth="1"/>
    <col min="8975" max="8975" width="1.8984375" style="28" bestFit="1" customWidth="1"/>
    <col min="8976" max="8977" width="2.69921875" style="28" bestFit="1" customWidth="1"/>
    <col min="8978" max="8978" width="3.59765625" style="28" bestFit="1" customWidth="1"/>
    <col min="8979" max="8979" width="2.69921875" style="28" bestFit="1" customWidth="1"/>
    <col min="8980" max="8980" width="4.3984375" style="28" bestFit="1" customWidth="1"/>
    <col min="8981" max="8985" width="9.09765625" style="28"/>
    <col min="8986" max="8997" width="2" style="28" bestFit="1" customWidth="1"/>
    <col min="8998" max="9216" width="9.09765625" style="28"/>
    <col min="9217" max="9217" width="3.8984375" style="28" customWidth="1"/>
    <col min="9218" max="9218" width="4.3984375" style="28" customWidth="1"/>
    <col min="9219" max="9219" width="2.59765625" style="28" customWidth="1"/>
    <col min="9220" max="9220" width="3.59765625" style="28" customWidth="1"/>
    <col min="9221" max="9221" width="3" style="28" customWidth="1"/>
    <col min="9222" max="9222" width="4.296875" style="28" customWidth="1"/>
    <col min="9223" max="9223" width="4.09765625" style="28" customWidth="1"/>
    <col min="9224" max="9224" width="5.09765625" style="28" customWidth="1"/>
    <col min="9225" max="9225" width="5.69921875" style="28" customWidth="1"/>
    <col min="9226" max="9226" width="51.8984375" style="28" customWidth="1"/>
    <col min="9227" max="9229" width="12.59765625" style="28" customWidth="1"/>
    <col min="9230" max="9230" width="3.59765625" style="28" bestFit="1" customWidth="1"/>
    <col min="9231" max="9231" width="1.8984375" style="28" bestFit="1" customWidth="1"/>
    <col min="9232" max="9233" width="2.69921875" style="28" bestFit="1" customWidth="1"/>
    <col min="9234" max="9234" width="3.59765625" style="28" bestFit="1" customWidth="1"/>
    <col min="9235" max="9235" width="2.69921875" style="28" bestFit="1" customWidth="1"/>
    <col min="9236" max="9236" width="4.3984375" style="28" bestFit="1" customWidth="1"/>
    <col min="9237" max="9241" width="9.09765625" style="28"/>
    <col min="9242" max="9253" width="2" style="28" bestFit="1" customWidth="1"/>
    <col min="9254" max="9472" width="9.09765625" style="28"/>
    <col min="9473" max="9473" width="3.8984375" style="28" customWidth="1"/>
    <col min="9474" max="9474" width="4.3984375" style="28" customWidth="1"/>
    <col min="9475" max="9475" width="2.59765625" style="28" customWidth="1"/>
    <col min="9476" max="9476" width="3.59765625" style="28" customWidth="1"/>
    <col min="9477" max="9477" width="3" style="28" customWidth="1"/>
    <col min="9478" max="9478" width="4.296875" style="28" customWidth="1"/>
    <col min="9479" max="9479" width="4.09765625" style="28" customWidth="1"/>
    <col min="9480" max="9480" width="5.09765625" style="28" customWidth="1"/>
    <col min="9481" max="9481" width="5.69921875" style="28" customWidth="1"/>
    <col min="9482" max="9482" width="51.8984375" style="28" customWidth="1"/>
    <col min="9483" max="9485" width="12.59765625" style="28" customWidth="1"/>
    <col min="9486" max="9486" width="3.59765625" style="28" bestFit="1" customWidth="1"/>
    <col min="9487" max="9487" width="1.8984375" style="28" bestFit="1" customWidth="1"/>
    <col min="9488" max="9489" width="2.69921875" style="28" bestFit="1" customWidth="1"/>
    <col min="9490" max="9490" width="3.59765625" style="28" bestFit="1" customWidth="1"/>
    <col min="9491" max="9491" width="2.69921875" style="28" bestFit="1" customWidth="1"/>
    <col min="9492" max="9492" width="4.3984375" style="28" bestFit="1" customWidth="1"/>
    <col min="9493" max="9497" width="9.09765625" style="28"/>
    <col min="9498" max="9509" width="2" style="28" bestFit="1" customWidth="1"/>
    <col min="9510" max="9728" width="9.09765625" style="28"/>
    <col min="9729" max="9729" width="3.8984375" style="28" customWidth="1"/>
    <col min="9730" max="9730" width="4.3984375" style="28" customWidth="1"/>
    <col min="9731" max="9731" width="2.59765625" style="28" customWidth="1"/>
    <col min="9732" max="9732" width="3.59765625" style="28" customWidth="1"/>
    <col min="9733" max="9733" width="3" style="28" customWidth="1"/>
    <col min="9734" max="9734" width="4.296875" style="28" customWidth="1"/>
    <col min="9735" max="9735" width="4.09765625" style="28" customWidth="1"/>
    <col min="9736" max="9736" width="5.09765625" style="28" customWidth="1"/>
    <col min="9737" max="9737" width="5.69921875" style="28" customWidth="1"/>
    <col min="9738" max="9738" width="51.8984375" style="28" customWidth="1"/>
    <col min="9739" max="9741" width="12.59765625" style="28" customWidth="1"/>
    <col min="9742" max="9742" width="3.59765625" style="28" bestFit="1" customWidth="1"/>
    <col min="9743" max="9743" width="1.8984375" style="28" bestFit="1" customWidth="1"/>
    <col min="9744" max="9745" width="2.69921875" style="28" bestFit="1" customWidth="1"/>
    <col min="9746" max="9746" width="3.59765625" style="28" bestFit="1" customWidth="1"/>
    <col min="9747" max="9747" width="2.69921875" style="28" bestFit="1" customWidth="1"/>
    <col min="9748" max="9748" width="4.3984375" style="28" bestFit="1" customWidth="1"/>
    <col min="9749" max="9753" width="9.09765625" style="28"/>
    <col min="9754" max="9765" width="2" style="28" bestFit="1" customWidth="1"/>
    <col min="9766" max="9984" width="9.09765625" style="28"/>
    <col min="9985" max="9985" width="3.8984375" style="28" customWidth="1"/>
    <col min="9986" max="9986" width="4.3984375" style="28" customWidth="1"/>
    <col min="9987" max="9987" width="2.59765625" style="28" customWidth="1"/>
    <col min="9988" max="9988" width="3.59765625" style="28" customWidth="1"/>
    <col min="9989" max="9989" width="3" style="28" customWidth="1"/>
    <col min="9990" max="9990" width="4.296875" style="28" customWidth="1"/>
    <col min="9991" max="9991" width="4.09765625" style="28" customWidth="1"/>
    <col min="9992" max="9992" width="5.09765625" style="28" customWidth="1"/>
    <col min="9993" max="9993" width="5.69921875" style="28" customWidth="1"/>
    <col min="9994" max="9994" width="51.8984375" style="28" customWidth="1"/>
    <col min="9995" max="9997" width="12.59765625" style="28" customWidth="1"/>
    <col min="9998" max="9998" width="3.59765625" style="28" bestFit="1" customWidth="1"/>
    <col min="9999" max="9999" width="1.8984375" style="28" bestFit="1" customWidth="1"/>
    <col min="10000" max="10001" width="2.69921875" style="28" bestFit="1" customWidth="1"/>
    <col min="10002" max="10002" width="3.59765625" style="28" bestFit="1" customWidth="1"/>
    <col min="10003" max="10003" width="2.69921875" style="28" bestFit="1" customWidth="1"/>
    <col min="10004" max="10004" width="4.3984375" style="28" bestFit="1" customWidth="1"/>
    <col min="10005" max="10009" width="9.09765625" style="28"/>
    <col min="10010" max="10021" width="2" style="28" bestFit="1" customWidth="1"/>
    <col min="10022" max="10240" width="9.09765625" style="28"/>
    <col min="10241" max="10241" width="3.8984375" style="28" customWidth="1"/>
    <col min="10242" max="10242" width="4.3984375" style="28" customWidth="1"/>
    <col min="10243" max="10243" width="2.59765625" style="28" customWidth="1"/>
    <col min="10244" max="10244" width="3.59765625" style="28" customWidth="1"/>
    <col min="10245" max="10245" width="3" style="28" customWidth="1"/>
    <col min="10246" max="10246" width="4.296875" style="28" customWidth="1"/>
    <col min="10247" max="10247" width="4.09765625" style="28" customWidth="1"/>
    <col min="10248" max="10248" width="5.09765625" style="28" customWidth="1"/>
    <col min="10249" max="10249" width="5.69921875" style="28" customWidth="1"/>
    <col min="10250" max="10250" width="51.8984375" style="28" customWidth="1"/>
    <col min="10251" max="10253" width="12.59765625" style="28" customWidth="1"/>
    <col min="10254" max="10254" width="3.59765625" style="28" bestFit="1" customWidth="1"/>
    <col min="10255" max="10255" width="1.8984375" style="28" bestFit="1" customWidth="1"/>
    <col min="10256" max="10257" width="2.69921875" style="28" bestFit="1" customWidth="1"/>
    <col min="10258" max="10258" width="3.59765625" style="28" bestFit="1" customWidth="1"/>
    <col min="10259" max="10259" width="2.69921875" style="28" bestFit="1" customWidth="1"/>
    <col min="10260" max="10260" width="4.3984375" style="28" bestFit="1" customWidth="1"/>
    <col min="10261" max="10265" width="9.09765625" style="28"/>
    <col min="10266" max="10277" width="2" style="28" bestFit="1" customWidth="1"/>
    <col min="10278" max="10496" width="9.09765625" style="28"/>
    <col min="10497" max="10497" width="3.8984375" style="28" customWidth="1"/>
    <col min="10498" max="10498" width="4.3984375" style="28" customWidth="1"/>
    <col min="10499" max="10499" width="2.59765625" style="28" customWidth="1"/>
    <col min="10500" max="10500" width="3.59765625" style="28" customWidth="1"/>
    <col min="10501" max="10501" width="3" style="28" customWidth="1"/>
    <col min="10502" max="10502" width="4.296875" style="28" customWidth="1"/>
    <col min="10503" max="10503" width="4.09765625" style="28" customWidth="1"/>
    <col min="10504" max="10504" width="5.09765625" style="28" customWidth="1"/>
    <col min="10505" max="10505" width="5.69921875" style="28" customWidth="1"/>
    <col min="10506" max="10506" width="51.8984375" style="28" customWidth="1"/>
    <col min="10507" max="10509" width="12.59765625" style="28" customWidth="1"/>
    <col min="10510" max="10510" width="3.59765625" style="28" bestFit="1" customWidth="1"/>
    <col min="10511" max="10511" width="1.8984375" style="28" bestFit="1" customWidth="1"/>
    <col min="10512" max="10513" width="2.69921875" style="28" bestFit="1" customWidth="1"/>
    <col min="10514" max="10514" width="3.59765625" style="28" bestFit="1" customWidth="1"/>
    <col min="10515" max="10515" width="2.69921875" style="28" bestFit="1" customWidth="1"/>
    <col min="10516" max="10516" width="4.3984375" style="28" bestFit="1" customWidth="1"/>
    <col min="10517" max="10521" width="9.09765625" style="28"/>
    <col min="10522" max="10533" width="2" style="28" bestFit="1" customWidth="1"/>
    <col min="10534" max="10752" width="9.09765625" style="28"/>
    <col min="10753" max="10753" width="3.8984375" style="28" customWidth="1"/>
    <col min="10754" max="10754" width="4.3984375" style="28" customWidth="1"/>
    <col min="10755" max="10755" width="2.59765625" style="28" customWidth="1"/>
    <col min="10756" max="10756" width="3.59765625" style="28" customWidth="1"/>
    <col min="10757" max="10757" width="3" style="28" customWidth="1"/>
    <col min="10758" max="10758" width="4.296875" style="28" customWidth="1"/>
    <col min="10759" max="10759" width="4.09765625" style="28" customWidth="1"/>
    <col min="10760" max="10760" width="5.09765625" style="28" customWidth="1"/>
    <col min="10761" max="10761" width="5.69921875" style="28" customWidth="1"/>
    <col min="10762" max="10762" width="51.8984375" style="28" customWidth="1"/>
    <col min="10763" max="10765" width="12.59765625" style="28" customWidth="1"/>
    <col min="10766" max="10766" width="3.59765625" style="28" bestFit="1" customWidth="1"/>
    <col min="10767" max="10767" width="1.8984375" style="28" bestFit="1" customWidth="1"/>
    <col min="10768" max="10769" width="2.69921875" style="28" bestFit="1" customWidth="1"/>
    <col min="10770" max="10770" width="3.59765625" style="28" bestFit="1" customWidth="1"/>
    <col min="10771" max="10771" width="2.69921875" style="28" bestFit="1" customWidth="1"/>
    <col min="10772" max="10772" width="4.3984375" style="28" bestFit="1" customWidth="1"/>
    <col min="10773" max="10777" width="9.09765625" style="28"/>
    <col min="10778" max="10789" width="2" style="28" bestFit="1" customWidth="1"/>
    <col min="10790" max="11008" width="9.09765625" style="28"/>
    <col min="11009" max="11009" width="3.8984375" style="28" customWidth="1"/>
    <col min="11010" max="11010" width="4.3984375" style="28" customWidth="1"/>
    <col min="11011" max="11011" width="2.59765625" style="28" customWidth="1"/>
    <col min="11012" max="11012" width="3.59765625" style="28" customWidth="1"/>
    <col min="11013" max="11013" width="3" style="28" customWidth="1"/>
    <col min="11014" max="11014" width="4.296875" style="28" customWidth="1"/>
    <col min="11015" max="11015" width="4.09765625" style="28" customWidth="1"/>
    <col min="11016" max="11016" width="5.09765625" style="28" customWidth="1"/>
    <col min="11017" max="11017" width="5.69921875" style="28" customWidth="1"/>
    <col min="11018" max="11018" width="51.8984375" style="28" customWidth="1"/>
    <col min="11019" max="11021" width="12.59765625" style="28" customWidth="1"/>
    <col min="11022" max="11022" width="3.59765625" style="28" bestFit="1" customWidth="1"/>
    <col min="11023" max="11023" width="1.8984375" style="28" bestFit="1" customWidth="1"/>
    <col min="11024" max="11025" width="2.69921875" style="28" bestFit="1" customWidth="1"/>
    <col min="11026" max="11026" width="3.59765625" style="28" bestFit="1" customWidth="1"/>
    <col min="11027" max="11027" width="2.69921875" style="28" bestFit="1" customWidth="1"/>
    <col min="11028" max="11028" width="4.3984375" style="28" bestFit="1" customWidth="1"/>
    <col min="11029" max="11033" width="9.09765625" style="28"/>
    <col min="11034" max="11045" width="2" style="28" bestFit="1" customWidth="1"/>
    <col min="11046" max="11264" width="9.09765625" style="28"/>
    <col min="11265" max="11265" width="3.8984375" style="28" customWidth="1"/>
    <col min="11266" max="11266" width="4.3984375" style="28" customWidth="1"/>
    <col min="11267" max="11267" width="2.59765625" style="28" customWidth="1"/>
    <col min="11268" max="11268" width="3.59765625" style="28" customWidth="1"/>
    <col min="11269" max="11269" width="3" style="28" customWidth="1"/>
    <col min="11270" max="11270" width="4.296875" style="28" customWidth="1"/>
    <col min="11271" max="11271" width="4.09765625" style="28" customWidth="1"/>
    <col min="11272" max="11272" width="5.09765625" style="28" customWidth="1"/>
    <col min="11273" max="11273" width="5.69921875" style="28" customWidth="1"/>
    <col min="11274" max="11274" width="51.8984375" style="28" customWidth="1"/>
    <col min="11275" max="11277" width="12.59765625" style="28" customWidth="1"/>
    <col min="11278" max="11278" width="3.59765625" style="28" bestFit="1" customWidth="1"/>
    <col min="11279" max="11279" width="1.8984375" style="28" bestFit="1" customWidth="1"/>
    <col min="11280" max="11281" width="2.69921875" style="28" bestFit="1" customWidth="1"/>
    <col min="11282" max="11282" width="3.59765625" style="28" bestFit="1" customWidth="1"/>
    <col min="11283" max="11283" width="2.69921875" style="28" bestFit="1" customWidth="1"/>
    <col min="11284" max="11284" width="4.3984375" style="28" bestFit="1" customWidth="1"/>
    <col min="11285" max="11289" width="9.09765625" style="28"/>
    <col min="11290" max="11301" width="2" style="28" bestFit="1" customWidth="1"/>
    <col min="11302" max="11520" width="9.09765625" style="28"/>
    <col min="11521" max="11521" width="3.8984375" style="28" customWidth="1"/>
    <col min="11522" max="11522" width="4.3984375" style="28" customWidth="1"/>
    <col min="11523" max="11523" width="2.59765625" style="28" customWidth="1"/>
    <col min="11524" max="11524" width="3.59765625" style="28" customWidth="1"/>
    <col min="11525" max="11525" width="3" style="28" customWidth="1"/>
    <col min="11526" max="11526" width="4.296875" style="28" customWidth="1"/>
    <col min="11527" max="11527" width="4.09765625" style="28" customWidth="1"/>
    <col min="11528" max="11528" width="5.09765625" style="28" customWidth="1"/>
    <col min="11529" max="11529" width="5.69921875" style="28" customWidth="1"/>
    <col min="11530" max="11530" width="51.8984375" style="28" customWidth="1"/>
    <col min="11531" max="11533" width="12.59765625" style="28" customWidth="1"/>
    <col min="11534" max="11534" width="3.59765625" style="28" bestFit="1" customWidth="1"/>
    <col min="11535" max="11535" width="1.8984375" style="28" bestFit="1" customWidth="1"/>
    <col min="11536" max="11537" width="2.69921875" style="28" bestFit="1" customWidth="1"/>
    <col min="11538" max="11538" width="3.59765625" style="28" bestFit="1" customWidth="1"/>
    <col min="11539" max="11539" width="2.69921875" style="28" bestFit="1" customWidth="1"/>
    <col min="11540" max="11540" width="4.3984375" style="28" bestFit="1" customWidth="1"/>
    <col min="11541" max="11545" width="9.09765625" style="28"/>
    <col min="11546" max="11557" width="2" style="28" bestFit="1" customWidth="1"/>
    <col min="11558" max="11776" width="9.09765625" style="28"/>
    <col min="11777" max="11777" width="3.8984375" style="28" customWidth="1"/>
    <col min="11778" max="11778" width="4.3984375" style="28" customWidth="1"/>
    <col min="11779" max="11779" width="2.59765625" style="28" customWidth="1"/>
    <col min="11780" max="11780" width="3.59765625" style="28" customWidth="1"/>
    <col min="11781" max="11781" width="3" style="28" customWidth="1"/>
    <col min="11782" max="11782" width="4.296875" style="28" customWidth="1"/>
    <col min="11783" max="11783" width="4.09765625" style="28" customWidth="1"/>
    <col min="11784" max="11784" width="5.09765625" style="28" customWidth="1"/>
    <col min="11785" max="11785" width="5.69921875" style="28" customWidth="1"/>
    <col min="11786" max="11786" width="51.8984375" style="28" customWidth="1"/>
    <col min="11787" max="11789" width="12.59765625" style="28" customWidth="1"/>
    <col min="11790" max="11790" width="3.59765625" style="28" bestFit="1" customWidth="1"/>
    <col min="11791" max="11791" width="1.8984375" style="28" bestFit="1" customWidth="1"/>
    <col min="11792" max="11793" width="2.69921875" style="28" bestFit="1" customWidth="1"/>
    <col min="11794" max="11794" width="3.59765625" style="28" bestFit="1" customWidth="1"/>
    <col min="11795" max="11795" width="2.69921875" style="28" bestFit="1" customWidth="1"/>
    <col min="11796" max="11796" width="4.3984375" style="28" bestFit="1" customWidth="1"/>
    <col min="11797" max="11801" width="9.09765625" style="28"/>
    <col min="11802" max="11813" width="2" style="28" bestFit="1" customWidth="1"/>
    <col min="11814" max="12032" width="9.09765625" style="28"/>
    <col min="12033" max="12033" width="3.8984375" style="28" customWidth="1"/>
    <col min="12034" max="12034" width="4.3984375" style="28" customWidth="1"/>
    <col min="12035" max="12035" width="2.59765625" style="28" customWidth="1"/>
    <col min="12036" max="12036" width="3.59765625" style="28" customWidth="1"/>
    <col min="12037" max="12037" width="3" style="28" customWidth="1"/>
    <col min="12038" max="12038" width="4.296875" style="28" customWidth="1"/>
    <col min="12039" max="12039" width="4.09765625" style="28" customWidth="1"/>
    <col min="12040" max="12040" width="5.09765625" style="28" customWidth="1"/>
    <col min="12041" max="12041" width="5.69921875" style="28" customWidth="1"/>
    <col min="12042" max="12042" width="51.8984375" style="28" customWidth="1"/>
    <col min="12043" max="12045" width="12.59765625" style="28" customWidth="1"/>
    <col min="12046" max="12046" width="3.59765625" style="28" bestFit="1" customWidth="1"/>
    <col min="12047" max="12047" width="1.8984375" style="28" bestFit="1" customWidth="1"/>
    <col min="12048" max="12049" width="2.69921875" style="28" bestFit="1" customWidth="1"/>
    <col min="12050" max="12050" width="3.59765625" style="28" bestFit="1" customWidth="1"/>
    <col min="12051" max="12051" width="2.69921875" style="28" bestFit="1" customWidth="1"/>
    <col min="12052" max="12052" width="4.3984375" style="28" bestFit="1" customWidth="1"/>
    <col min="12053" max="12057" width="9.09765625" style="28"/>
    <col min="12058" max="12069" width="2" style="28" bestFit="1" customWidth="1"/>
    <col min="12070" max="12288" width="9.09765625" style="28"/>
    <col min="12289" max="12289" width="3.8984375" style="28" customWidth="1"/>
    <col min="12290" max="12290" width="4.3984375" style="28" customWidth="1"/>
    <col min="12291" max="12291" width="2.59765625" style="28" customWidth="1"/>
    <col min="12292" max="12292" width="3.59765625" style="28" customWidth="1"/>
    <col min="12293" max="12293" width="3" style="28" customWidth="1"/>
    <col min="12294" max="12294" width="4.296875" style="28" customWidth="1"/>
    <col min="12295" max="12295" width="4.09765625" style="28" customWidth="1"/>
    <col min="12296" max="12296" width="5.09765625" style="28" customWidth="1"/>
    <col min="12297" max="12297" width="5.69921875" style="28" customWidth="1"/>
    <col min="12298" max="12298" width="51.8984375" style="28" customWidth="1"/>
    <col min="12299" max="12301" width="12.59765625" style="28" customWidth="1"/>
    <col min="12302" max="12302" width="3.59765625" style="28" bestFit="1" customWidth="1"/>
    <col min="12303" max="12303" width="1.8984375" style="28" bestFit="1" customWidth="1"/>
    <col min="12304" max="12305" width="2.69921875" style="28" bestFit="1" customWidth="1"/>
    <col min="12306" max="12306" width="3.59765625" style="28" bestFit="1" customWidth="1"/>
    <col min="12307" max="12307" width="2.69921875" style="28" bestFit="1" customWidth="1"/>
    <col min="12308" max="12308" width="4.3984375" style="28" bestFit="1" customWidth="1"/>
    <col min="12309" max="12313" width="9.09765625" style="28"/>
    <col min="12314" max="12325" width="2" style="28" bestFit="1" customWidth="1"/>
    <col min="12326" max="12544" width="9.09765625" style="28"/>
    <col min="12545" max="12545" width="3.8984375" style="28" customWidth="1"/>
    <col min="12546" max="12546" width="4.3984375" style="28" customWidth="1"/>
    <col min="12547" max="12547" width="2.59765625" style="28" customWidth="1"/>
    <col min="12548" max="12548" width="3.59765625" style="28" customWidth="1"/>
    <col min="12549" max="12549" width="3" style="28" customWidth="1"/>
    <col min="12550" max="12550" width="4.296875" style="28" customWidth="1"/>
    <col min="12551" max="12551" width="4.09765625" style="28" customWidth="1"/>
    <col min="12552" max="12552" width="5.09765625" style="28" customWidth="1"/>
    <col min="12553" max="12553" width="5.69921875" style="28" customWidth="1"/>
    <col min="12554" max="12554" width="51.8984375" style="28" customWidth="1"/>
    <col min="12555" max="12557" width="12.59765625" style="28" customWidth="1"/>
    <col min="12558" max="12558" width="3.59765625" style="28" bestFit="1" customWidth="1"/>
    <col min="12559" max="12559" width="1.8984375" style="28" bestFit="1" customWidth="1"/>
    <col min="12560" max="12561" width="2.69921875" style="28" bestFit="1" customWidth="1"/>
    <col min="12562" max="12562" width="3.59765625" style="28" bestFit="1" customWidth="1"/>
    <col min="12563" max="12563" width="2.69921875" style="28" bestFit="1" customWidth="1"/>
    <col min="12564" max="12564" width="4.3984375" style="28" bestFit="1" customWidth="1"/>
    <col min="12565" max="12569" width="9.09765625" style="28"/>
    <col min="12570" max="12581" width="2" style="28" bestFit="1" customWidth="1"/>
    <col min="12582" max="12800" width="9.09765625" style="28"/>
    <col min="12801" max="12801" width="3.8984375" style="28" customWidth="1"/>
    <col min="12802" max="12802" width="4.3984375" style="28" customWidth="1"/>
    <col min="12803" max="12803" width="2.59765625" style="28" customWidth="1"/>
    <col min="12804" max="12804" width="3.59765625" style="28" customWidth="1"/>
    <col min="12805" max="12805" width="3" style="28" customWidth="1"/>
    <col min="12806" max="12806" width="4.296875" style="28" customWidth="1"/>
    <col min="12807" max="12807" width="4.09765625" style="28" customWidth="1"/>
    <col min="12808" max="12808" width="5.09765625" style="28" customWidth="1"/>
    <col min="12809" max="12809" width="5.69921875" style="28" customWidth="1"/>
    <col min="12810" max="12810" width="51.8984375" style="28" customWidth="1"/>
    <col min="12811" max="12813" width="12.59765625" style="28" customWidth="1"/>
    <col min="12814" max="12814" width="3.59765625" style="28" bestFit="1" customWidth="1"/>
    <col min="12815" max="12815" width="1.8984375" style="28" bestFit="1" customWidth="1"/>
    <col min="12816" max="12817" width="2.69921875" style="28" bestFit="1" customWidth="1"/>
    <col min="12818" max="12818" width="3.59765625" style="28" bestFit="1" customWidth="1"/>
    <col min="12819" max="12819" width="2.69921875" style="28" bestFit="1" customWidth="1"/>
    <col min="12820" max="12820" width="4.3984375" style="28" bestFit="1" customWidth="1"/>
    <col min="12821" max="12825" width="9.09765625" style="28"/>
    <col min="12826" max="12837" width="2" style="28" bestFit="1" customWidth="1"/>
    <col min="12838" max="13056" width="9.09765625" style="28"/>
    <col min="13057" max="13057" width="3.8984375" style="28" customWidth="1"/>
    <col min="13058" max="13058" width="4.3984375" style="28" customWidth="1"/>
    <col min="13059" max="13059" width="2.59765625" style="28" customWidth="1"/>
    <col min="13060" max="13060" width="3.59765625" style="28" customWidth="1"/>
    <col min="13061" max="13061" width="3" style="28" customWidth="1"/>
    <col min="13062" max="13062" width="4.296875" style="28" customWidth="1"/>
    <col min="13063" max="13063" width="4.09765625" style="28" customWidth="1"/>
    <col min="13064" max="13064" width="5.09765625" style="28" customWidth="1"/>
    <col min="13065" max="13065" width="5.69921875" style="28" customWidth="1"/>
    <col min="13066" max="13066" width="51.8984375" style="28" customWidth="1"/>
    <col min="13067" max="13069" width="12.59765625" style="28" customWidth="1"/>
    <col min="13070" max="13070" width="3.59765625" style="28" bestFit="1" customWidth="1"/>
    <col min="13071" max="13071" width="1.8984375" style="28" bestFit="1" customWidth="1"/>
    <col min="13072" max="13073" width="2.69921875" style="28" bestFit="1" customWidth="1"/>
    <col min="13074" max="13074" width="3.59765625" style="28" bestFit="1" customWidth="1"/>
    <col min="13075" max="13075" width="2.69921875" style="28" bestFit="1" customWidth="1"/>
    <col min="13076" max="13076" width="4.3984375" style="28" bestFit="1" customWidth="1"/>
    <col min="13077" max="13081" width="9.09765625" style="28"/>
    <col min="13082" max="13093" width="2" style="28" bestFit="1" customWidth="1"/>
    <col min="13094" max="13312" width="9.09765625" style="28"/>
    <col min="13313" max="13313" width="3.8984375" style="28" customWidth="1"/>
    <col min="13314" max="13314" width="4.3984375" style="28" customWidth="1"/>
    <col min="13315" max="13315" width="2.59765625" style="28" customWidth="1"/>
    <col min="13316" max="13316" width="3.59765625" style="28" customWidth="1"/>
    <col min="13317" max="13317" width="3" style="28" customWidth="1"/>
    <col min="13318" max="13318" width="4.296875" style="28" customWidth="1"/>
    <col min="13319" max="13319" width="4.09765625" style="28" customWidth="1"/>
    <col min="13320" max="13320" width="5.09765625" style="28" customWidth="1"/>
    <col min="13321" max="13321" width="5.69921875" style="28" customWidth="1"/>
    <col min="13322" max="13322" width="51.8984375" style="28" customWidth="1"/>
    <col min="13323" max="13325" width="12.59765625" style="28" customWidth="1"/>
    <col min="13326" max="13326" width="3.59765625" style="28" bestFit="1" customWidth="1"/>
    <col min="13327" max="13327" width="1.8984375" style="28" bestFit="1" customWidth="1"/>
    <col min="13328" max="13329" width="2.69921875" style="28" bestFit="1" customWidth="1"/>
    <col min="13330" max="13330" width="3.59765625" style="28" bestFit="1" customWidth="1"/>
    <col min="13331" max="13331" width="2.69921875" style="28" bestFit="1" customWidth="1"/>
    <col min="13332" max="13332" width="4.3984375" style="28" bestFit="1" customWidth="1"/>
    <col min="13333" max="13337" width="9.09765625" style="28"/>
    <col min="13338" max="13349" width="2" style="28" bestFit="1" customWidth="1"/>
    <col min="13350" max="13568" width="9.09765625" style="28"/>
    <col min="13569" max="13569" width="3.8984375" style="28" customWidth="1"/>
    <col min="13570" max="13570" width="4.3984375" style="28" customWidth="1"/>
    <col min="13571" max="13571" width="2.59765625" style="28" customWidth="1"/>
    <col min="13572" max="13572" width="3.59765625" style="28" customWidth="1"/>
    <col min="13573" max="13573" width="3" style="28" customWidth="1"/>
    <col min="13574" max="13574" width="4.296875" style="28" customWidth="1"/>
    <col min="13575" max="13575" width="4.09765625" style="28" customWidth="1"/>
    <col min="13576" max="13576" width="5.09765625" style="28" customWidth="1"/>
    <col min="13577" max="13577" width="5.69921875" style="28" customWidth="1"/>
    <col min="13578" max="13578" width="51.8984375" style="28" customWidth="1"/>
    <col min="13579" max="13581" width="12.59765625" style="28" customWidth="1"/>
    <col min="13582" max="13582" width="3.59765625" style="28" bestFit="1" customWidth="1"/>
    <col min="13583" max="13583" width="1.8984375" style="28" bestFit="1" customWidth="1"/>
    <col min="13584" max="13585" width="2.69921875" style="28" bestFit="1" customWidth="1"/>
    <col min="13586" max="13586" width="3.59765625" style="28" bestFit="1" customWidth="1"/>
    <col min="13587" max="13587" width="2.69921875" style="28" bestFit="1" customWidth="1"/>
    <col min="13588" max="13588" width="4.3984375" style="28" bestFit="1" customWidth="1"/>
    <col min="13589" max="13593" width="9.09765625" style="28"/>
    <col min="13594" max="13605" width="2" style="28" bestFit="1" customWidth="1"/>
    <col min="13606" max="13824" width="9.09765625" style="28"/>
    <col min="13825" max="13825" width="3.8984375" style="28" customWidth="1"/>
    <col min="13826" max="13826" width="4.3984375" style="28" customWidth="1"/>
    <col min="13827" max="13827" width="2.59765625" style="28" customWidth="1"/>
    <col min="13828" max="13828" width="3.59765625" style="28" customWidth="1"/>
    <col min="13829" max="13829" width="3" style="28" customWidth="1"/>
    <col min="13830" max="13830" width="4.296875" style="28" customWidth="1"/>
    <col min="13831" max="13831" width="4.09765625" style="28" customWidth="1"/>
    <col min="13832" max="13832" width="5.09765625" style="28" customWidth="1"/>
    <col min="13833" max="13833" width="5.69921875" style="28" customWidth="1"/>
    <col min="13834" max="13834" width="51.8984375" style="28" customWidth="1"/>
    <col min="13835" max="13837" width="12.59765625" style="28" customWidth="1"/>
    <col min="13838" max="13838" width="3.59765625" style="28" bestFit="1" customWidth="1"/>
    <col min="13839" max="13839" width="1.8984375" style="28" bestFit="1" customWidth="1"/>
    <col min="13840" max="13841" width="2.69921875" style="28" bestFit="1" customWidth="1"/>
    <col min="13842" max="13842" width="3.59765625" style="28" bestFit="1" customWidth="1"/>
    <col min="13843" max="13843" width="2.69921875" style="28" bestFit="1" customWidth="1"/>
    <col min="13844" max="13844" width="4.3984375" style="28" bestFit="1" customWidth="1"/>
    <col min="13845" max="13849" width="9.09765625" style="28"/>
    <col min="13850" max="13861" width="2" style="28" bestFit="1" customWidth="1"/>
    <col min="13862" max="14080" width="9.09765625" style="28"/>
    <col min="14081" max="14081" width="3.8984375" style="28" customWidth="1"/>
    <col min="14082" max="14082" width="4.3984375" style="28" customWidth="1"/>
    <col min="14083" max="14083" width="2.59765625" style="28" customWidth="1"/>
    <col min="14084" max="14084" width="3.59765625" style="28" customWidth="1"/>
    <col min="14085" max="14085" width="3" style="28" customWidth="1"/>
    <col min="14086" max="14086" width="4.296875" style="28" customWidth="1"/>
    <col min="14087" max="14087" width="4.09765625" style="28" customWidth="1"/>
    <col min="14088" max="14088" width="5.09765625" style="28" customWidth="1"/>
    <col min="14089" max="14089" width="5.69921875" style="28" customWidth="1"/>
    <col min="14090" max="14090" width="51.8984375" style="28" customWidth="1"/>
    <col min="14091" max="14093" width="12.59765625" style="28" customWidth="1"/>
    <col min="14094" max="14094" width="3.59765625" style="28" bestFit="1" customWidth="1"/>
    <col min="14095" max="14095" width="1.8984375" style="28" bestFit="1" customWidth="1"/>
    <col min="14096" max="14097" width="2.69921875" style="28" bestFit="1" customWidth="1"/>
    <col min="14098" max="14098" width="3.59765625" style="28" bestFit="1" customWidth="1"/>
    <col min="14099" max="14099" width="2.69921875" style="28" bestFit="1" customWidth="1"/>
    <col min="14100" max="14100" width="4.3984375" style="28" bestFit="1" customWidth="1"/>
    <col min="14101" max="14105" width="9.09765625" style="28"/>
    <col min="14106" max="14117" width="2" style="28" bestFit="1" customWidth="1"/>
    <col min="14118" max="14336" width="9.09765625" style="28"/>
    <col min="14337" max="14337" width="3.8984375" style="28" customWidth="1"/>
    <col min="14338" max="14338" width="4.3984375" style="28" customWidth="1"/>
    <col min="14339" max="14339" width="2.59765625" style="28" customWidth="1"/>
    <col min="14340" max="14340" width="3.59765625" style="28" customWidth="1"/>
    <col min="14341" max="14341" width="3" style="28" customWidth="1"/>
    <col min="14342" max="14342" width="4.296875" style="28" customWidth="1"/>
    <col min="14343" max="14343" width="4.09765625" style="28" customWidth="1"/>
    <col min="14344" max="14344" width="5.09765625" style="28" customWidth="1"/>
    <col min="14345" max="14345" width="5.69921875" style="28" customWidth="1"/>
    <col min="14346" max="14346" width="51.8984375" style="28" customWidth="1"/>
    <col min="14347" max="14349" width="12.59765625" style="28" customWidth="1"/>
    <col min="14350" max="14350" width="3.59765625" style="28" bestFit="1" customWidth="1"/>
    <col min="14351" max="14351" width="1.8984375" style="28" bestFit="1" customWidth="1"/>
    <col min="14352" max="14353" width="2.69921875" style="28" bestFit="1" customWidth="1"/>
    <col min="14354" max="14354" width="3.59765625" style="28" bestFit="1" customWidth="1"/>
    <col min="14355" max="14355" width="2.69921875" style="28" bestFit="1" customWidth="1"/>
    <col min="14356" max="14356" width="4.3984375" style="28" bestFit="1" customWidth="1"/>
    <col min="14357" max="14361" width="9.09765625" style="28"/>
    <col min="14362" max="14373" width="2" style="28" bestFit="1" customWidth="1"/>
    <col min="14374" max="14592" width="9.09765625" style="28"/>
    <col min="14593" max="14593" width="3.8984375" style="28" customWidth="1"/>
    <col min="14594" max="14594" width="4.3984375" style="28" customWidth="1"/>
    <col min="14595" max="14595" width="2.59765625" style="28" customWidth="1"/>
    <col min="14596" max="14596" width="3.59765625" style="28" customWidth="1"/>
    <col min="14597" max="14597" width="3" style="28" customWidth="1"/>
    <col min="14598" max="14598" width="4.296875" style="28" customWidth="1"/>
    <col min="14599" max="14599" width="4.09765625" style="28" customWidth="1"/>
    <col min="14600" max="14600" width="5.09765625" style="28" customWidth="1"/>
    <col min="14601" max="14601" width="5.69921875" style="28" customWidth="1"/>
    <col min="14602" max="14602" width="51.8984375" style="28" customWidth="1"/>
    <col min="14603" max="14605" width="12.59765625" style="28" customWidth="1"/>
    <col min="14606" max="14606" width="3.59765625" style="28" bestFit="1" customWidth="1"/>
    <col min="14607" max="14607" width="1.8984375" style="28" bestFit="1" customWidth="1"/>
    <col min="14608" max="14609" width="2.69921875" style="28" bestFit="1" customWidth="1"/>
    <col min="14610" max="14610" width="3.59765625" style="28" bestFit="1" customWidth="1"/>
    <col min="14611" max="14611" width="2.69921875" style="28" bestFit="1" customWidth="1"/>
    <col min="14612" max="14612" width="4.3984375" style="28" bestFit="1" customWidth="1"/>
    <col min="14613" max="14617" width="9.09765625" style="28"/>
    <col min="14618" max="14629" width="2" style="28" bestFit="1" customWidth="1"/>
    <col min="14630" max="14848" width="9.09765625" style="28"/>
    <col min="14849" max="14849" width="3.8984375" style="28" customWidth="1"/>
    <col min="14850" max="14850" width="4.3984375" style="28" customWidth="1"/>
    <col min="14851" max="14851" width="2.59765625" style="28" customWidth="1"/>
    <col min="14852" max="14852" width="3.59765625" style="28" customWidth="1"/>
    <col min="14853" max="14853" width="3" style="28" customWidth="1"/>
    <col min="14854" max="14854" width="4.296875" style="28" customWidth="1"/>
    <col min="14855" max="14855" width="4.09765625" style="28" customWidth="1"/>
    <col min="14856" max="14856" width="5.09765625" style="28" customWidth="1"/>
    <col min="14857" max="14857" width="5.69921875" style="28" customWidth="1"/>
    <col min="14858" max="14858" width="51.8984375" style="28" customWidth="1"/>
    <col min="14859" max="14861" width="12.59765625" style="28" customWidth="1"/>
    <col min="14862" max="14862" width="3.59765625" style="28" bestFit="1" customWidth="1"/>
    <col min="14863" max="14863" width="1.8984375" style="28" bestFit="1" customWidth="1"/>
    <col min="14864" max="14865" width="2.69921875" style="28" bestFit="1" customWidth="1"/>
    <col min="14866" max="14866" width="3.59765625" style="28" bestFit="1" customWidth="1"/>
    <col min="14867" max="14867" width="2.69921875" style="28" bestFit="1" customWidth="1"/>
    <col min="14868" max="14868" width="4.3984375" style="28" bestFit="1" customWidth="1"/>
    <col min="14869" max="14873" width="9.09765625" style="28"/>
    <col min="14874" max="14885" width="2" style="28" bestFit="1" customWidth="1"/>
    <col min="14886" max="15104" width="9.09765625" style="28"/>
    <col min="15105" max="15105" width="3.8984375" style="28" customWidth="1"/>
    <col min="15106" max="15106" width="4.3984375" style="28" customWidth="1"/>
    <col min="15107" max="15107" width="2.59765625" style="28" customWidth="1"/>
    <col min="15108" max="15108" width="3.59765625" style="28" customWidth="1"/>
    <col min="15109" max="15109" width="3" style="28" customWidth="1"/>
    <col min="15110" max="15110" width="4.296875" style="28" customWidth="1"/>
    <col min="15111" max="15111" width="4.09765625" style="28" customWidth="1"/>
    <col min="15112" max="15112" width="5.09765625" style="28" customWidth="1"/>
    <col min="15113" max="15113" width="5.69921875" style="28" customWidth="1"/>
    <col min="15114" max="15114" width="51.8984375" style="28" customWidth="1"/>
    <col min="15115" max="15117" width="12.59765625" style="28" customWidth="1"/>
    <col min="15118" max="15118" width="3.59765625" style="28" bestFit="1" customWidth="1"/>
    <col min="15119" max="15119" width="1.8984375" style="28" bestFit="1" customWidth="1"/>
    <col min="15120" max="15121" width="2.69921875" style="28" bestFit="1" customWidth="1"/>
    <col min="15122" max="15122" width="3.59765625" style="28" bestFit="1" customWidth="1"/>
    <col min="15123" max="15123" width="2.69921875" style="28" bestFit="1" customWidth="1"/>
    <col min="15124" max="15124" width="4.3984375" style="28" bestFit="1" customWidth="1"/>
    <col min="15125" max="15129" width="9.09765625" style="28"/>
    <col min="15130" max="15141" width="2" style="28" bestFit="1" customWidth="1"/>
    <col min="15142" max="15360" width="9.09765625" style="28"/>
    <col min="15361" max="15361" width="3.8984375" style="28" customWidth="1"/>
    <col min="15362" max="15362" width="4.3984375" style="28" customWidth="1"/>
    <col min="15363" max="15363" width="2.59765625" style="28" customWidth="1"/>
    <col min="15364" max="15364" width="3.59765625" style="28" customWidth="1"/>
    <col min="15365" max="15365" width="3" style="28" customWidth="1"/>
    <col min="15366" max="15366" width="4.296875" style="28" customWidth="1"/>
    <col min="15367" max="15367" width="4.09765625" style="28" customWidth="1"/>
    <col min="15368" max="15368" width="5.09765625" style="28" customWidth="1"/>
    <col min="15369" max="15369" width="5.69921875" style="28" customWidth="1"/>
    <col min="15370" max="15370" width="51.8984375" style="28" customWidth="1"/>
    <col min="15371" max="15373" width="12.59765625" style="28" customWidth="1"/>
    <col min="15374" max="15374" width="3.59765625" style="28" bestFit="1" customWidth="1"/>
    <col min="15375" max="15375" width="1.8984375" style="28" bestFit="1" customWidth="1"/>
    <col min="15376" max="15377" width="2.69921875" style="28" bestFit="1" customWidth="1"/>
    <col min="15378" max="15378" width="3.59765625" style="28" bestFit="1" customWidth="1"/>
    <col min="15379" max="15379" width="2.69921875" style="28" bestFit="1" customWidth="1"/>
    <col min="15380" max="15380" width="4.3984375" style="28" bestFit="1" customWidth="1"/>
    <col min="15381" max="15385" width="9.09765625" style="28"/>
    <col min="15386" max="15397" width="2" style="28" bestFit="1" customWidth="1"/>
    <col min="15398" max="15616" width="9.09765625" style="28"/>
    <col min="15617" max="15617" width="3.8984375" style="28" customWidth="1"/>
    <col min="15618" max="15618" width="4.3984375" style="28" customWidth="1"/>
    <col min="15619" max="15619" width="2.59765625" style="28" customWidth="1"/>
    <col min="15620" max="15620" width="3.59765625" style="28" customWidth="1"/>
    <col min="15621" max="15621" width="3" style="28" customWidth="1"/>
    <col min="15622" max="15622" width="4.296875" style="28" customWidth="1"/>
    <col min="15623" max="15623" width="4.09765625" style="28" customWidth="1"/>
    <col min="15624" max="15624" width="5.09765625" style="28" customWidth="1"/>
    <col min="15625" max="15625" width="5.69921875" style="28" customWidth="1"/>
    <col min="15626" max="15626" width="51.8984375" style="28" customWidth="1"/>
    <col min="15627" max="15629" width="12.59765625" style="28" customWidth="1"/>
    <col min="15630" max="15630" width="3.59765625" style="28" bestFit="1" customWidth="1"/>
    <col min="15631" max="15631" width="1.8984375" style="28" bestFit="1" customWidth="1"/>
    <col min="15632" max="15633" width="2.69921875" style="28" bestFit="1" customWidth="1"/>
    <col min="15634" max="15634" width="3.59765625" style="28" bestFit="1" customWidth="1"/>
    <col min="15635" max="15635" width="2.69921875" style="28" bestFit="1" customWidth="1"/>
    <col min="15636" max="15636" width="4.3984375" style="28" bestFit="1" customWidth="1"/>
    <col min="15637" max="15641" width="9.09765625" style="28"/>
    <col min="15642" max="15653" width="2" style="28" bestFit="1" customWidth="1"/>
    <col min="15654" max="15872" width="9.09765625" style="28"/>
    <col min="15873" max="15873" width="3.8984375" style="28" customWidth="1"/>
    <col min="15874" max="15874" width="4.3984375" style="28" customWidth="1"/>
    <col min="15875" max="15875" width="2.59765625" style="28" customWidth="1"/>
    <col min="15876" max="15876" width="3.59765625" style="28" customWidth="1"/>
    <col min="15877" max="15877" width="3" style="28" customWidth="1"/>
    <col min="15878" max="15878" width="4.296875" style="28" customWidth="1"/>
    <col min="15879" max="15879" width="4.09765625" style="28" customWidth="1"/>
    <col min="15880" max="15880" width="5.09765625" style="28" customWidth="1"/>
    <col min="15881" max="15881" width="5.69921875" style="28" customWidth="1"/>
    <col min="15882" max="15882" width="51.8984375" style="28" customWidth="1"/>
    <col min="15883" max="15885" width="12.59765625" style="28" customWidth="1"/>
    <col min="15886" max="15886" width="3.59765625" style="28" bestFit="1" customWidth="1"/>
    <col min="15887" max="15887" width="1.8984375" style="28" bestFit="1" customWidth="1"/>
    <col min="15888" max="15889" width="2.69921875" style="28" bestFit="1" customWidth="1"/>
    <col min="15890" max="15890" width="3.59765625" style="28" bestFit="1" customWidth="1"/>
    <col min="15891" max="15891" width="2.69921875" style="28" bestFit="1" customWidth="1"/>
    <col min="15892" max="15892" width="4.3984375" style="28" bestFit="1" customWidth="1"/>
    <col min="15893" max="15897" width="9.09765625" style="28"/>
    <col min="15898" max="15909" width="2" style="28" bestFit="1" customWidth="1"/>
    <col min="15910" max="16128" width="9.09765625" style="28"/>
    <col min="16129" max="16129" width="3.8984375" style="28" customWidth="1"/>
    <col min="16130" max="16130" width="4.3984375" style="28" customWidth="1"/>
    <col min="16131" max="16131" width="2.59765625" style="28" customWidth="1"/>
    <col min="16132" max="16132" width="3.59765625" style="28" customWidth="1"/>
    <col min="16133" max="16133" width="3" style="28" customWidth="1"/>
    <col min="16134" max="16134" width="4.296875" style="28" customWidth="1"/>
    <col min="16135" max="16135" width="4.09765625" style="28" customWidth="1"/>
    <col min="16136" max="16136" width="5.09765625" style="28" customWidth="1"/>
    <col min="16137" max="16137" width="5.69921875" style="28" customWidth="1"/>
    <col min="16138" max="16138" width="51.8984375" style="28" customWidth="1"/>
    <col min="16139" max="16141" width="12.59765625" style="28" customWidth="1"/>
    <col min="16142" max="16142" width="3.59765625" style="28" bestFit="1" customWidth="1"/>
    <col min="16143" max="16143" width="1.8984375" style="28" bestFit="1" customWidth="1"/>
    <col min="16144" max="16145" width="2.69921875" style="28" bestFit="1" customWidth="1"/>
    <col min="16146" max="16146" width="3.59765625" style="28" bestFit="1" customWidth="1"/>
    <col min="16147" max="16147" width="2.69921875" style="28" bestFit="1" customWidth="1"/>
    <col min="16148" max="16148" width="4.3984375" style="28" bestFit="1" customWidth="1"/>
    <col min="16149" max="16153" width="9.09765625" style="28"/>
    <col min="16154" max="16165" width="2" style="28" bestFit="1" customWidth="1"/>
    <col min="16166" max="16384" width="9.09765625" style="28"/>
  </cols>
  <sheetData>
    <row r="1" spans="1:37" s="16" customFormat="1" ht="16.7" customHeight="1" x14ac:dyDescent="0.25">
      <c r="A1" s="13"/>
      <c r="B1" s="14"/>
      <c r="C1" s="14"/>
      <c r="D1" s="14"/>
      <c r="E1" s="14"/>
      <c r="F1" s="14"/>
      <c r="G1" s="14"/>
      <c r="H1" s="14"/>
      <c r="I1" s="14"/>
      <c r="J1" s="14"/>
      <c r="K1" s="13"/>
      <c r="L1" s="13"/>
      <c r="M1" s="39" t="s">
        <v>70</v>
      </c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</row>
    <row r="2" spans="1:37" s="16" customFormat="1" ht="58.5" customHeight="1" x14ac:dyDescent="0.25">
      <c r="A2" s="13"/>
      <c r="B2" s="14"/>
      <c r="C2" s="14"/>
      <c r="D2" s="14"/>
      <c r="E2" s="14"/>
      <c r="F2" s="14"/>
      <c r="G2" s="14"/>
      <c r="H2" s="14"/>
      <c r="I2" s="14"/>
      <c r="J2" s="14"/>
      <c r="K2" s="96" t="s">
        <v>285</v>
      </c>
      <c r="L2" s="96"/>
      <c r="M2" s="96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</row>
    <row r="3" spans="1:37" s="16" customFormat="1" ht="16.600000000000001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3"/>
      <c r="L3" s="13"/>
      <c r="M3" s="13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</row>
    <row r="4" spans="1:37" s="16" customFormat="1" ht="15.7" customHeight="1" x14ac:dyDescent="0.25">
      <c r="A4" s="97" t="s">
        <v>215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</row>
    <row r="5" spans="1:37" s="16" customFormat="1" ht="14.25" customHeight="1" x14ac:dyDescent="0.2">
      <c r="A5" s="13"/>
      <c r="B5" s="14"/>
      <c r="C5" s="14"/>
      <c r="D5" s="14"/>
      <c r="E5" s="14"/>
      <c r="F5" s="14"/>
      <c r="G5" s="14"/>
      <c r="H5" s="14"/>
      <c r="I5" s="14"/>
      <c r="J5" s="14"/>
      <c r="K5" s="13"/>
      <c r="L5" s="13"/>
      <c r="M5" s="13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</row>
    <row r="6" spans="1:37" s="16" customFormat="1" ht="15.7" customHeight="1" x14ac:dyDescent="0.25">
      <c r="A6" s="13"/>
      <c r="B6" s="14"/>
      <c r="C6" s="14"/>
      <c r="D6" s="14"/>
      <c r="E6" s="14"/>
      <c r="F6" s="14"/>
      <c r="G6" s="14"/>
      <c r="H6" s="14"/>
      <c r="I6" s="14"/>
      <c r="J6" s="14"/>
      <c r="K6" s="13"/>
      <c r="L6" s="13"/>
      <c r="M6" s="17" t="s">
        <v>71</v>
      </c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</row>
    <row r="7" spans="1:37" s="16" customFormat="1" ht="15" customHeight="1" x14ac:dyDescent="0.25">
      <c r="A7" s="98" t="s">
        <v>72</v>
      </c>
      <c r="B7" s="99" t="s">
        <v>73</v>
      </c>
      <c r="C7" s="100"/>
      <c r="D7" s="100"/>
      <c r="E7" s="100"/>
      <c r="F7" s="100"/>
      <c r="G7" s="100"/>
      <c r="H7" s="100"/>
      <c r="I7" s="101"/>
      <c r="J7" s="102" t="s">
        <v>74</v>
      </c>
      <c r="K7" s="103" t="s">
        <v>75</v>
      </c>
      <c r="L7" s="103" t="s">
        <v>216</v>
      </c>
      <c r="M7" s="103" t="s">
        <v>217</v>
      </c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</row>
    <row r="8" spans="1:37" s="16" customFormat="1" ht="94.5" customHeight="1" x14ac:dyDescent="0.25">
      <c r="A8" s="98"/>
      <c r="B8" s="40" t="s">
        <v>76</v>
      </c>
      <c r="C8" s="40" t="s">
        <v>77</v>
      </c>
      <c r="D8" s="40" t="s">
        <v>78</v>
      </c>
      <c r="E8" s="40" t="s">
        <v>79</v>
      </c>
      <c r="F8" s="40" t="s">
        <v>80</v>
      </c>
      <c r="G8" s="40" t="s">
        <v>81</v>
      </c>
      <c r="H8" s="40" t="s">
        <v>82</v>
      </c>
      <c r="I8" s="40" t="s">
        <v>83</v>
      </c>
      <c r="J8" s="103"/>
      <c r="K8" s="103"/>
      <c r="L8" s="103"/>
      <c r="M8" s="103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</row>
    <row r="9" spans="1:37" s="16" customFormat="1" ht="13" customHeight="1" x14ac:dyDescent="0.2">
      <c r="A9" s="18"/>
      <c r="B9" s="19">
        <v>1</v>
      </c>
      <c r="C9" s="19">
        <v>2</v>
      </c>
      <c r="D9" s="19">
        <v>3</v>
      </c>
      <c r="E9" s="19">
        <v>4</v>
      </c>
      <c r="F9" s="19">
        <v>5</v>
      </c>
      <c r="G9" s="19">
        <v>6</v>
      </c>
      <c r="H9" s="19">
        <v>7</v>
      </c>
      <c r="I9" s="19">
        <v>8</v>
      </c>
      <c r="J9" s="19">
        <v>9</v>
      </c>
      <c r="K9" s="41">
        <v>10</v>
      </c>
      <c r="L9" s="41">
        <v>11</v>
      </c>
      <c r="M9" s="41">
        <v>12</v>
      </c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</row>
    <row r="10" spans="1:37" ht="14.25" customHeight="1" x14ac:dyDescent="0.25">
      <c r="A10" s="20" t="s">
        <v>84</v>
      </c>
      <c r="B10" s="21" t="s">
        <v>85</v>
      </c>
      <c r="C10" s="21" t="s">
        <v>84</v>
      </c>
      <c r="D10" s="21" t="s">
        <v>86</v>
      </c>
      <c r="E10" s="21" t="s">
        <v>86</v>
      </c>
      <c r="F10" s="21" t="s">
        <v>85</v>
      </c>
      <c r="G10" s="21" t="s">
        <v>86</v>
      </c>
      <c r="H10" s="21" t="s">
        <v>87</v>
      </c>
      <c r="I10" s="21" t="s">
        <v>85</v>
      </c>
      <c r="J10" s="22" t="s">
        <v>88</v>
      </c>
      <c r="K10" s="23">
        <f>SUM(K11,K33,K40)</f>
        <v>12488.900000000001</v>
      </c>
      <c r="L10" s="23">
        <f>SUM(L11,L33,L40)</f>
        <v>13090.7</v>
      </c>
      <c r="M10" s="23">
        <f>SUM(M11,M33,M40)</f>
        <v>13438</v>
      </c>
      <c r="N10" s="24"/>
      <c r="O10" s="24"/>
      <c r="P10" s="24"/>
      <c r="Q10" s="24"/>
      <c r="R10" s="24"/>
      <c r="S10" s="24"/>
      <c r="T10" s="24"/>
      <c r="U10" s="24"/>
      <c r="V10" s="25"/>
      <c r="W10" s="26"/>
      <c r="X10" s="26"/>
      <c r="Y10" s="26"/>
    </row>
    <row r="11" spans="1:37" ht="14.25" customHeight="1" x14ac:dyDescent="0.25">
      <c r="A11" s="20" t="s">
        <v>89</v>
      </c>
      <c r="B11" s="21" t="s">
        <v>85</v>
      </c>
      <c r="C11" s="21" t="s">
        <v>84</v>
      </c>
      <c r="D11" s="21" t="s">
        <v>90</v>
      </c>
      <c r="E11" s="21" t="s">
        <v>86</v>
      </c>
      <c r="F11" s="21" t="s">
        <v>85</v>
      </c>
      <c r="G11" s="21" t="s">
        <v>86</v>
      </c>
      <c r="H11" s="21" t="s">
        <v>87</v>
      </c>
      <c r="I11" s="21" t="s">
        <v>85</v>
      </c>
      <c r="J11" s="22" t="s">
        <v>91</v>
      </c>
      <c r="K11" s="23">
        <f>SUM(K12,K14,K19,K22,K30)</f>
        <v>12488.900000000001</v>
      </c>
      <c r="L11" s="23">
        <f>SUM(L12,L14,L19,L22,L30)</f>
        <v>13090.7</v>
      </c>
      <c r="M11" s="23">
        <f>SUM(M12,M14,M19,M22,M30)</f>
        <v>13438</v>
      </c>
      <c r="N11" s="24"/>
      <c r="O11" s="24"/>
      <c r="P11" s="24"/>
      <c r="Q11" s="24"/>
      <c r="R11" s="24"/>
      <c r="S11" s="24"/>
      <c r="T11" s="24"/>
      <c r="U11" s="24"/>
      <c r="V11" s="25"/>
      <c r="W11" s="26"/>
      <c r="X11" s="26"/>
      <c r="Y11" s="26"/>
    </row>
    <row r="12" spans="1:37" ht="14.25" customHeight="1" x14ac:dyDescent="0.25">
      <c r="A12" s="20" t="s">
        <v>92</v>
      </c>
      <c r="B12" s="21" t="s">
        <v>93</v>
      </c>
      <c r="C12" s="21" t="s">
        <v>84</v>
      </c>
      <c r="D12" s="21" t="s">
        <v>90</v>
      </c>
      <c r="E12" s="21" t="s">
        <v>94</v>
      </c>
      <c r="F12" s="21" t="s">
        <v>85</v>
      </c>
      <c r="G12" s="21" t="s">
        <v>90</v>
      </c>
      <c r="H12" s="21" t="s">
        <v>87</v>
      </c>
      <c r="I12" s="21" t="s">
        <v>95</v>
      </c>
      <c r="J12" s="29" t="s">
        <v>96</v>
      </c>
      <c r="K12" s="30">
        <f>SUM(K13)</f>
        <v>5688.5</v>
      </c>
      <c r="L12" s="30">
        <f>SUM(L13)</f>
        <v>5995.3</v>
      </c>
      <c r="M12" s="30">
        <f>SUM(M13)</f>
        <v>6317.5</v>
      </c>
      <c r="N12" s="24"/>
      <c r="O12" s="24"/>
      <c r="P12" s="24"/>
      <c r="Q12" s="24"/>
      <c r="R12" s="24"/>
      <c r="S12" s="24"/>
      <c r="T12" s="24"/>
      <c r="U12" s="24"/>
      <c r="V12" s="25"/>
      <c r="W12" s="26"/>
      <c r="X12" s="26"/>
      <c r="Y12" s="26"/>
    </row>
    <row r="13" spans="1:37" ht="67.55" customHeight="1" x14ac:dyDescent="0.25">
      <c r="A13" s="20" t="s">
        <v>97</v>
      </c>
      <c r="B13" s="21" t="s">
        <v>93</v>
      </c>
      <c r="C13" s="21" t="s">
        <v>84</v>
      </c>
      <c r="D13" s="21" t="s">
        <v>90</v>
      </c>
      <c r="E13" s="21" t="s">
        <v>94</v>
      </c>
      <c r="F13" s="21" t="s">
        <v>98</v>
      </c>
      <c r="G13" s="21" t="s">
        <v>90</v>
      </c>
      <c r="H13" s="21" t="s">
        <v>87</v>
      </c>
      <c r="I13" s="21" t="s">
        <v>95</v>
      </c>
      <c r="J13" s="29" t="s">
        <v>99</v>
      </c>
      <c r="K13" s="30">
        <v>5688.5</v>
      </c>
      <c r="L13" s="30">
        <v>5995.3</v>
      </c>
      <c r="M13" s="30">
        <v>6317.5</v>
      </c>
      <c r="N13" s="24"/>
      <c r="O13" s="24"/>
      <c r="P13" s="24"/>
      <c r="Q13" s="24"/>
      <c r="R13" s="24"/>
      <c r="S13" s="24"/>
      <c r="T13" s="24"/>
      <c r="U13" s="24"/>
      <c r="V13" s="25"/>
      <c r="W13" s="26"/>
      <c r="X13" s="26"/>
      <c r="Y13" s="26"/>
    </row>
    <row r="14" spans="1:37" ht="27.8" customHeight="1" x14ac:dyDescent="0.25">
      <c r="A14" s="20" t="s">
        <v>100</v>
      </c>
      <c r="B14" s="21" t="s">
        <v>85</v>
      </c>
      <c r="C14" s="21" t="s">
        <v>84</v>
      </c>
      <c r="D14" s="21" t="s">
        <v>101</v>
      </c>
      <c r="E14" s="21" t="s">
        <v>86</v>
      </c>
      <c r="F14" s="21" t="s">
        <v>85</v>
      </c>
      <c r="G14" s="21" t="s">
        <v>86</v>
      </c>
      <c r="H14" s="21" t="s">
        <v>87</v>
      </c>
      <c r="I14" s="21" t="s">
        <v>85</v>
      </c>
      <c r="J14" s="22" t="s">
        <v>102</v>
      </c>
      <c r="K14" s="23">
        <f>SUM(K15:K18)</f>
        <v>1633.5</v>
      </c>
      <c r="L14" s="23">
        <f>SUM(L15:L18)</f>
        <v>1917.3999999999999</v>
      </c>
      <c r="M14" s="23">
        <f>SUM(M15:M18)</f>
        <v>1932.4</v>
      </c>
      <c r="N14" s="24"/>
      <c r="O14" s="24"/>
      <c r="P14" s="24"/>
      <c r="Q14" s="24"/>
      <c r="R14" s="24"/>
      <c r="S14" s="24"/>
      <c r="T14" s="24"/>
      <c r="U14" s="24"/>
      <c r="V14" s="25"/>
      <c r="W14" s="26"/>
      <c r="X14" s="26"/>
      <c r="Y14" s="26"/>
    </row>
    <row r="15" spans="1:37" s="27" customFormat="1" ht="91.45" customHeight="1" x14ac:dyDescent="0.25">
      <c r="A15" s="20" t="s">
        <v>103</v>
      </c>
      <c r="B15" s="21" t="s">
        <v>93</v>
      </c>
      <c r="C15" s="21" t="s">
        <v>84</v>
      </c>
      <c r="D15" s="21" t="s">
        <v>101</v>
      </c>
      <c r="E15" s="21" t="s">
        <v>94</v>
      </c>
      <c r="F15" s="21" t="s">
        <v>104</v>
      </c>
      <c r="G15" s="21" t="s">
        <v>90</v>
      </c>
      <c r="H15" s="21" t="s">
        <v>87</v>
      </c>
      <c r="I15" s="21" t="s">
        <v>95</v>
      </c>
      <c r="J15" s="29" t="s">
        <v>105</v>
      </c>
      <c r="K15" s="30">
        <v>836.7</v>
      </c>
      <c r="L15" s="30">
        <v>982.1</v>
      </c>
      <c r="M15" s="30">
        <v>989.8</v>
      </c>
      <c r="N15" s="24"/>
      <c r="O15" s="24"/>
      <c r="P15" s="24"/>
      <c r="Q15" s="24"/>
      <c r="R15" s="24"/>
      <c r="S15" s="24"/>
      <c r="T15" s="24"/>
      <c r="U15" s="24"/>
      <c r="V15" s="25"/>
      <c r="W15" s="26"/>
      <c r="X15" s="26"/>
      <c r="Y15" s="26"/>
    </row>
    <row r="16" spans="1:37" s="27" customFormat="1" ht="110.6" customHeight="1" x14ac:dyDescent="0.25">
      <c r="A16" s="20" t="s">
        <v>106</v>
      </c>
      <c r="B16" s="21" t="s">
        <v>93</v>
      </c>
      <c r="C16" s="21" t="s">
        <v>84</v>
      </c>
      <c r="D16" s="21" t="s">
        <v>101</v>
      </c>
      <c r="E16" s="21" t="s">
        <v>94</v>
      </c>
      <c r="F16" s="21" t="s">
        <v>107</v>
      </c>
      <c r="G16" s="21" t="s">
        <v>90</v>
      </c>
      <c r="H16" s="21" t="s">
        <v>87</v>
      </c>
      <c r="I16" s="21" t="s">
        <v>95</v>
      </c>
      <c r="J16" s="29" t="s">
        <v>108</v>
      </c>
      <c r="K16" s="30">
        <v>4.5999999999999996</v>
      </c>
      <c r="L16" s="30">
        <v>5.3</v>
      </c>
      <c r="M16" s="30">
        <v>5.4</v>
      </c>
      <c r="N16" s="24"/>
      <c r="O16" s="24"/>
      <c r="P16" s="24"/>
      <c r="Q16" s="24"/>
      <c r="R16" s="24"/>
      <c r="S16" s="24"/>
      <c r="T16" s="24"/>
      <c r="U16" s="24"/>
      <c r="V16" s="25"/>
      <c r="W16" s="26"/>
      <c r="X16" s="26"/>
      <c r="Y16" s="26"/>
    </row>
    <row r="17" spans="1:25" s="27" customFormat="1" ht="105" customHeight="1" x14ac:dyDescent="0.25">
      <c r="A17" s="20" t="s">
        <v>109</v>
      </c>
      <c r="B17" s="21" t="s">
        <v>93</v>
      </c>
      <c r="C17" s="21" t="s">
        <v>84</v>
      </c>
      <c r="D17" s="21" t="s">
        <v>101</v>
      </c>
      <c r="E17" s="21" t="s">
        <v>94</v>
      </c>
      <c r="F17" s="21" t="s">
        <v>110</v>
      </c>
      <c r="G17" s="21" t="s">
        <v>90</v>
      </c>
      <c r="H17" s="21" t="s">
        <v>87</v>
      </c>
      <c r="I17" s="21" t="s">
        <v>95</v>
      </c>
      <c r="J17" s="29" t="s">
        <v>111</v>
      </c>
      <c r="K17" s="30">
        <v>890.4</v>
      </c>
      <c r="L17" s="30">
        <v>1045.2</v>
      </c>
      <c r="M17" s="30">
        <v>1053.3</v>
      </c>
      <c r="N17" s="24"/>
      <c r="O17" s="24"/>
      <c r="P17" s="24"/>
      <c r="Q17" s="24"/>
      <c r="R17" s="24"/>
      <c r="S17" s="24"/>
      <c r="T17" s="24"/>
      <c r="U17" s="24"/>
      <c r="V17" s="25"/>
      <c r="W17" s="26"/>
      <c r="X17" s="26"/>
      <c r="Y17" s="26"/>
    </row>
    <row r="18" spans="1:25" s="27" customFormat="1" ht="104.25" customHeight="1" x14ac:dyDescent="0.25">
      <c r="A18" s="20" t="s">
        <v>112</v>
      </c>
      <c r="B18" s="21" t="s">
        <v>93</v>
      </c>
      <c r="C18" s="21" t="s">
        <v>84</v>
      </c>
      <c r="D18" s="21" t="s">
        <v>101</v>
      </c>
      <c r="E18" s="21" t="s">
        <v>94</v>
      </c>
      <c r="F18" s="21" t="s">
        <v>113</v>
      </c>
      <c r="G18" s="21" t="s">
        <v>90</v>
      </c>
      <c r="H18" s="21" t="s">
        <v>87</v>
      </c>
      <c r="I18" s="21" t="s">
        <v>95</v>
      </c>
      <c r="J18" s="29" t="s">
        <v>114</v>
      </c>
      <c r="K18" s="30">
        <v>-98.2</v>
      </c>
      <c r="L18" s="30">
        <v>-115.2</v>
      </c>
      <c r="M18" s="30">
        <v>-116.1</v>
      </c>
      <c r="N18" s="24"/>
      <c r="O18" s="24"/>
      <c r="P18" s="24"/>
      <c r="Q18" s="24"/>
      <c r="R18" s="24"/>
      <c r="S18" s="24"/>
      <c r="T18" s="24"/>
      <c r="U18" s="24"/>
      <c r="V18" s="25"/>
      <c r="W18" s="26"/>
      <c r="X18" s="26"/>
      <c r="Y18" s="26"/>
    </row>
    <row r="19" spans="1:25" s="27" customFormat="1" ht="14.25" customHeight="1" x14ac:dyDescent="0.25">
      <c r="A19" s="20" t="s">
        <v>115</v>
      </c>
      <c r="B19" s="21" t="s">
        <v>85</v>
      </c>
      <c r="C19" s="21" t="s">
        <v>84</v>
      </c>
      <c r="D19" s="21" t="s">
        <v>116</v>
      </c>
      <c r="E19" s="21" t="s">
        <v>86</v>
      </c>
      <c r="F19" s="21" t="s">
        <v>85</v>
      </c>
      <c r="G19" s="21" t="s">
        <v>86</v>
      </c>
      <c r="H19" s="21" t="s">
        <v>87</v>
      </c>
      <c r="I19" s="21" t="s">
        <v>85</v>
      </c>
      <c r="J19" s="22" t="s">
        <v>117</v>
      </c>
      <c r="K19" s="23">
        <f t="shared" ref="K19:M20" si="0">SUM(K20)</f>
        <v>4.0999999999999996</v>
      </c>
      <c r="L19" s="23">
        <f t="shared" si="0"/>
        <v>4.2</v>
      </c>
      <c r="M19" s="23">
        <f t="shared" si="0"/>
        <v>4.3</v>
      </c>
      <c r="N19" s="24"/>
      <c r="O19" s="24"/>
      <c r="P19" s="24"/>
      <c r="Q19" s="24"/>
      <c r="R19" s="24"/>
      <c r="S19" s="24"/>
      <c r="T19" s="24"/>
      <c r="U19" s="24"/>
      <c r="V19" s="25"/>
      <c r="W19" s="26"/>
      <c r="X19" s="26"/>
      <c r="Y19" s="26"/>
    </row>
    <row r="20" spans="1:25" s="27" customFormat="1" ht="16.7" customHeight="1" x14ac:dyDescent="0.25">
      <c r="A20" s="20" t="s">
        <v>118</v>
      </c>
      <c r="B20" s="21" t="s">
        <v>93</v>
      </c>
      <c r="C20" s="21" t="s">
        <v>84</v>
      </c>
      <c r="D20" s="21" t="s">
        <v>116</v>
      </c>
      <c r="E20" s="21" t="s">
        <v>101</v>
      </c>
      <c r="F20" s="21" t="s">
        <v>85</v>
      </c>
      <c r="G20" s="21" t="s">
        <v>90</v>
      </c>
      <c r="H20" s="21" t="s">
        <v>87</v>
      </c>
      <c r="I20" s="21" t="s">
        <v>95</v>
      </c>
      <c r="J20" s="31" t="s">
        <v>119</v>
      </c>
      <c r="K20" s="32">
        <f t="shared" si="0"/>
        <v>4.0999999999999996</v>
      </c>
      <c r="L20" s="32">
        <f t="shared" si="0"/>
        <v>4.2</v>
      </c>
      <c r="M20" s="32">
        <f t="shared" si="0"/>
        <v>4.3</v>
      </c>
      <c r="N20" s="24"/>
      <c r="O20" s="24"/>
      <c r="P20" s="24"/>
      <c r="Q20" s="24"/>
      <c r="R20" s="24"/>
      <c r="S20" s="24"/>
      <c r="T20" s="24"/>
      <c r="U20" s="24"/>
      <c r="V20" s="25"/>
      <c r="W20" s="26"/>
      <c r="X20" s="26"/>
      <c r="Y20" s="26"/>
    </row>
    <row r="21" spans="1:25" s="27" customFormat="1" ht="19.3" customHeight="1" x14ac:dyDescent="0.25">
      <c r="A21" s="20" t="s">
        <v>120</v>
      </c>
      <c r="B21" s="21" t="s">
        <v>93</v>
      </c>
      <c r="C21" s="21" t="s">
        <v>84</v>
      </c>
      <c r="D21" s="21" t="s">
        <v>116</v>
      </c>
      <c r="E21" s="21" t="s">
        <v>101</v>
      </c>
      <c r="F21" s="21" t="s">
        <v>98</v>
      </c>
      <c r="G21" s="21" t="s">
        <v>90</v>
      </c>
      <c r="H21" s="21" t="s">
        <v>87</v>
      </c>
      <c r="I21" s="21" t="s">
        <v>95</v>
      </c>
      <c r="J21" s="29" t="s">
        <v>119</v>
      </c>
      <c r="K21" s="30">
        <v>4.0999999999999996</v>
      </c>
      <c r="L21" s="30">
        <v>4.2</v>
      </c>
      <c r="M21" s="30">
        <v>4.3</v>
      </c>
      <c r="N21" s="24"/>
      <c r="O21" s="24"/>
      <c r="P21" s="24"/>
      <c r="Q21" s="24"/>
      <c r="R21" s="24"/>
      <c r="S21" s="24"/>
      <c r="T21" s="24"/>
      <c r="U21" s="24"/>
      <c r="V21" s="25"/>
      <c r="W21" s="26"/>
      <c r="X21" s="26"/>
      <c r="Y21" s="26"/>
    </row>
    <row r="22" spans="1:25" s="27" customFormat="1" ht="14.25" customHeight="1" x14ac:dyDescent="0.25">
      <c r="A22" s="20" t="s">
        <v>121</v>
      </c>
      <c r="B22" s="21" t="s">
        <v>93</v>
      </c>
      <c r="C22" s="21" t="s">
        <v>84</v>
      </c>
      <c r="D22" s="21" t="s">
        <v>122</v>
      </c>
      <c r="E22" s="21" t="s">
        <v>86</v>
      </c>
      <c r="F22" s="21" t="s">
        <v>85</v>
      </c>
      <c r="G22" s="21" t="s">
        <v>86</v>
      </c>
      <c r="H22" s="21" t="s">
        <v>87</v>
      </c>
      <c r="I22" s="21" t="s">
        <v>85</v>
      </c>
      <c r="J22" s="22" t="s">
        <v>123</v>
      </c>
      <c r="K22" s="23">
        <f>SUM(K23,K25)</f>
        <v>5162.8</v>
      </c>
      <c r="L22" s="23">
        <f>SUM(L23,L25)</f>
        <v>5173.8</v>
      </c>
      <c r="M22" s="23">
        <f>SUM(M23,M25)</f>
        <v>5183.8</v>
      </c>
      <c r="N22" s="24"/>
      <c r="O22" s="24"/>
      <c r="P22" s="24"/>
      <c r="Q22" s="24"/>
      <c r="R22" s="24"/>
      <c r="S22" s="24"/>
      <c r="T22" s="24"/>
      <c r="U22" s="24"/>
      <c r="V22" s="25"/>
      <c r="W22" s="26"/>
      <c r="X22" s="26"/>
      <c r="Y22" s="26"/>
    </row>
    <row r="23" spans="1:25" s="27" customFormat="1" ht="14.25" customHeight="1" x14ac:dyDescent="0.25">
      <c r="A23" s="20" t="s">
        <v>124</v>
      </c>
      <c r="B23" s="21" t="s">
        <v>93</v>
      </c>
      <c r="C23" s="21" t="s">
        <v>84</v>
      </c>
      <c r="D23" s="21" t="s">
        <v>122</v>
      </c>
      <c r="E23" s="21" t="s">
        <v>90</v>
      </c>
      <c r="F23" s="21" t="s">
        <v>85</v>
      </c>
      <c r="G23" s="21" t="s">
        <v>86</v>
      </c>
      <c r="H23" s="21" t="s">
        <v>87</v>
      </c>
      <c r="I23" s="21" t="s">
        <v>95</v>
      </c>
      <c r="J23" s="31" t="s">
        <v>125</v>
      </c>
      <c r="K23" s="32">
        <f>SUM(K24)</f>
        <v>123</v>
      </c>
      <c r="L23" s="32">
        <f>SUM(L24)</f>
        <v>134</v>
      </c>
      <c r="M23" s="32">
        <f>SUM(M24)</f>
        <v>144</v>
      </c>
      <c r="N23" s="24"/>
      <c r="O23" s="24"/>
      <c r="P23" s="24"/>
      <c r="Q23" s="24"/>
      <c r="R23" s="24"/>
      <c r="S23" s="24"/>
      <c r="T23" s="24"/>
      <c r="U23" s="24"/>
      <c r="V23" s="25"/>
      <c r="W23" s="26"/>
      <c r="X23" s="26"/>
      <c r="Y23" s="26"/>
    </row>
    <row r="24" spans="1:25" s="27" customFormat="1" ht="41.05" customHeight="1" x14ac:dyDescent="0.25">
      <c r="A24" s="20" t="s">
        <v>126</v>
      </c>
      <c r="B24" s="21" t="s">
        <v>93</v>
      </c>
      <c r="C24" s="21" t="s">
        <v>84</v>
      </c>
      <c r="D24" s="21" t="s">
        <v>122</v>
      </c>
      <c r="E24" s="21" t="s">
        <v>90</v>
      </c>
      <c r="F24" s="21" t="s">
        <v>127</v>
      </c>
      <c r="G24" s="21" t="s">
        <v>115</v>
      </c>
      <c r="H24" s="21" t="s">
        <v>87</v>
      </c>
      <c r="I24" s="21" t="s">
        <v>95</v>
      </c>
      <c r="J24" s="29" t="s">
        <v>128</v>
      </c>
      <c r="K24" s="33">
        <v>123</v>
      </c>
      <c r="L24" s="33">
        <v>134</v>
      </c>
      <c r="M24" s="33">
        <v>144</v>
      </c>
      <c r="N24" s="24"/>
      <c r="O24" s="24"/>
      <c r="P24" s="24"/>
      <c r="Q24" s="24"/>
      <c r="R24" s="24"/>
      <c r="S24" s="24"/>
      <c r="T24" s="24"/>
      <c r="U24" s="24"/>
      <c r="V24" s="25"/>
      <c r="W24" s="26"/>
      <c r="X24" s="26"/>
      <c r="Y24" s="26"/>
    </row>
    <row r="25" spans="1:25" s="27" customFormat="1" ht="17.45" customHeight="1" x14ac:dyDescent="0.25">
      <c r="A25" s="20" t="s">
        <v>129</v>
      </c>
      <c r="B25" s="21" t="s">
        <v>85</v>
      </c>
      <c r="C25" s="21" t="s">
        <v>84</v>
      </c>
      <c r="D25" s="21" t="s">
        <v>122</v>
      </c>
      <c r="E25" s="21" t="s">
        <v>86</v>
      </c>
      <c r="F25" s="21" t="s">
        <v>85</v>
      </c>
      <c r="G25" s="21" t="s">
        <v>86</v>
      </c>
      <c r="H25" s="21" t="s">
        <v>87</v>
      </c>
      <c r="I25" s="21" t="s">
        <v>95</v>
      </c>
      <c r="J25" s="22" t="s">
        <v>130</v>
      </c>
      <c r="K25" s="32">
        <f>SUM(K26,K28)</f>
        <v>5039.8</v>
      </c>
      <c r="L25" s="32">
        <f>SUM(L26,L28)</f>
        <v>5039.8</v>
      </c>
      <c r="M25" s="32">
        <f>SUM(M26,M28)</f>
        <v>5039.8</v>
      </c>
      <c r="N25" s="24"/>
      <c r="O25" s="24"/>
      <c r="P25" s="24"/>
      <c r="Q25" s="24"/>
      <c r="R25" s="24"/>
      <c r="S25" s="24"/>
      <c r="T25" s="24"/>
      <c r="U25" s="24"/>
      <c r="V25" s="25"/>
      <c r="W25" s="26"/>
      <c r="X25" s="26"/>
      <c r="Y25" s="26"/>
    </row>
    <row r="26" spans="1:25" s="27" customFormat="1" ht="18.600000000000001" customHeight="1" x14ac:dyDescent="0.25">
      <c r="A26" s="20" t="s">
        <v>131</v>
      </c>
      <c r="B26" s="21" t="s">
        <v>93</v>
      </c>
      <c r="C26" s="21" t="s">
        <v>84</v>
      </c>
      <c r="D26" s="21" t="s">
        <v>122</v>
      </c>
      <c r="E26" s="21" t="s">
        <v>122</v>
      </c>
      <c r="F26" s="21" t="s">
        <v>127</v>
      </c>
      <c r="G26" s="21" t="s">
        <v>86</v>
      </c>
      <c r="H26" s="21" t="s">
        <v>87</v>
      </c>
      <c r="I26" s="21" t="s">
        <v>95</v>
      </c>
      <c r="J26" s="29" t="s">
        <v>132</v>
      </c>
      <c r="K26" s="30">
        <f>SUM(K27)</f>
        <v>4245</v>
      </c>
      <c r="L26" s="30">
        <f>SUM(L27)</f>
        <v>4251</v>
      </c>
      <c r="M26" s="30">
        <f>SUM(M27)</f>
        <v>4256</v>
      </c>
      <c r="N26" s="24"/>
      <c r="O26" s="24"/>
      <c r="P26" s="24"/>
      <c r="Q26" s="24"/>
      <c r="R26" s="24"/>
      <c r="S26" s="24"/>
      <c r="T26" s="24"/>
      <c r="U26" s="24"/>
      <c r="V26" s="25"/>
      <c r="W26" s="26"/>
      <c r="X26" s="26"/>
      <c r="Y26" s="26"/>
    </row>
    <row r="27" spans="1:25" s="27" customFormat="1" ht="31" customHeight="1" x14ac:dyDescent="0.25">
      <c r="A27" s="20" t="s">
        <v>133</v>
      </c>
      <c r="B27" s="21" t="s">
        <v>93</v>
      </c>
      <c r="C27" s="21" t="s">
        <v>84</v>
      </c>
      <c r="D27" s="21" t="s">
        <v>122</v>
      </c>
      <c r="E27" s="21" t="s">
        <v>122</v>
      </c>
      <c r="F27" s="21" t="s">
        <v>134</v>
      </c>
      <c r="G27" s="21" t="s">
        <v>115</v>
      </c>
      <c r="H27" s="21" t="s">
        <v>87</v>
      </c>
      <c r="I27" s="21" t="s">
        <v>95</v>
      </c>
      <c r="J27" s="29" t="s">
        <v>135</v>
      </c>
      <c r="K27" s="33">
        <v>4245</v>
      </c>
      <c r="L27" s="33">
        <v>4251</v>
      </c>
      <c r="M27" s="33">
        <v>4256</v>
      </c>
      <c r="N27" s="24"/>
      <c r="O27" s="24"/>
      <c r="P27" s="24"/>
      <c r="Q27" s="24"/>
      <c r="R27" s="24"/>
      <c r="S27" s="24"/>
      <c r="T27" s="24"/>
      <c r="U27" s="24"/>
      <c r="V27" s="25"/>
      <c r="W27" s="26"/>
      <c r="X27" s="26"/>
      <c r="Y27" s="26"/>
    </row>
    <row r="28" spans="1:25" s="27" customFormat="1" ht="21.9" customHeight="1" x14ac:dyDescent="0.25">
      <c r="A28" s="20" t="s">
        <v>136</v>
      </c>
      <c r="B28" s="21" t="s">
        <v>93</v>
      </c>
      <c r="C28" s="21" t="s">
        <v>84</v>
      </c>
      <c r="D28" s="21" t="s">
        <v>122</v>
      </c>
      <c r="E28" s="21" t="s">
        <v>122</v>
      </c>
      <c r="F28" s="21" t="s">
        <v>137</v>
      </c>
      <c r="G28" s="21" t="s">
        <v>86</v>
      </c>
      <c r="H28" s="21" t="s">
        <v>87</v>
      </c>
      <c r="I28" s="21" t="s">
        <v>95</v>
      </c>
      <c r="J28" s="29" t="s">
        <v>138</v>
      </c>
      <c r="K28" s="30">
        <f>SUM(K29)</f>
        <v>794.8</v>
      </c>
      <c r="L28" s="30">
        <f>SUM(L29)</f>
        <v>788.8</v>
      </c>
      <c r="M28" s="30">
        <f>SUM(M29)</f>
        <v>783.8</v>
      </c>
      <c r="N28" s="24"/>
      <c r="O28" s="24"/>
      <c r="P28" s="24"/>
      <c r="Q28" s="24"/>
      <c r="R28" s="24"/>
      <c r="S28" s="24"/>
      <c r="T28" s="24"/>
      <c r="U28" s="24"/>
      <c r="V28" s="25"/>
      <c r="W28" s="26"/>
      <c r="X28" s="26"/>
      <c r="Y28" s="26"/>
    </row>
    <row r="29" spans="1:25" s="27" customFormat="1" ht="37.299999999999997" customHeight="1" x14ac:dyDescent="0.25">
      <c r="A29" s="20" t="s">
        <v>139</v>
      </c>
      <c r="B29" s="21" t="s">
        <v>93</v>
      </c>
      <c r="C29" s="21" t="s">
        <v>84</v>
      </c>
      <c r="D29" s="21" t="s">
        <v>122</v>
      </c>
      <c r="E29" s="21" t="s">
        <v>122</v>
      </c>
      <c r="F29" s="21" t="s">
        <v>140</v>
      </c>
      <c r="G29" s="21" t="s">
        <v>115</v>
      </c>
      <c r="H29" s="21" t="s">
        <v>87</v>
      </c>
      <c r="I29" s="21" t="s">
        <v>95</v>
      </c>
      <c r="J29" s="29" t="s">
        <v>141</v>
      </c>
      <c r="K29" s="33">
        <v>794.8</v>
      </c>
      <c r="L29" s="33">
        <v>788.8</v>
      </c>
      <c r="M29" s="33">
        <v>783.8</v>
      </c>
      <c r="N29" s="24"/>
      <c r="O29" s="24"/>
      <c r="P29" s="24"/>
      <c r="Q29" s="24"/>
      <c r="R29" s="24"/>
      <c r="S29" s="24"/>
      <c r="T29" s="24"/>
      <c r="U29" s="24"/>
      <c r="V29" s="25"/>
      <c r="W29" s="26"/>
      <c r="X29" s="26"/>
      <c r="Y29" s="26"/>
    </row>
    <row r="30" spans="1:25" s="27" customFormat="1" ht="15" hidden="1" customHeight="1" x14ac:dyDescent="0.2">
      <c r="A30" s="20" t="s">
        <v>142</v>
      </c>
      <c r="B30" s="21" t="s">
        <v>85</v>
      </c>
      <c r="C30" s="21" t="s">
        <v>84</v>
      </c>
      <c r="D30" s="21" t="s">
        <v>143</v>
      </c>
      <c r="E30" s="21" t="s">
        <v>86</v>
      </c>
      <c r="F30" s="21" t="s">
        <v>85</v>
      </c>
      <c r="G30" s="21" t="s">
        <v>86</v>
      </c>
      <c r="H30" s="21" t="s">
        <v>87</v>
      </c>
      <c r="I30" s="21" t="s">
        <v>85</v>
      </c>
      <c r="J30" s="22" t="s">
        <v>144</v>
      </c>
      <c r="K30" s="23">
        <f t="shared" ref="K30:M31" si="1">SUM(K31)</f>
        <v>0</v>
      </c>
      <c r="L30" s="23">
        <f t="shared" si="1"/>
        <v>0</v>
      </c>
      <c r="M30" s="23">
        <f t="shared" si="1"/>
        <v>0</v>
      </c>
      <c r="N30" s="24"/>
      <c r="O30" s="24"/>
      <c r="P30" s="24"/>
      <c r="Q30" s="24"/>
      <c r="R30" s="24"/>
      <c r="S30" s="24"/>
      <c r="T30" s="24"/>
      <c r="U30" s="24"/>
      <c r="V30" s="25"/>
      <c r="W30" s="26"/>
      <c r="X30" s="26"/>
      <c r="Y30" s="26"/>
    </row>
    <row r="31" spans="1:25" s="27" customFormat="1" ht="54.6" hidden="1" customHeight="1" x14ac:dyDescent="0.2">
      <c r="A31" s="20" t="s">
        <v>145</v>
      </c>
      <c r="B31" s="21" t="s">
        <v>146</v>
      </c>
      <c r="C31" s="21" t="s">
        <v>84</v>
      </c>
      <c r="D31" s="21" t="s">
        <v>143</v>
      </c>
      <c r="E31" s="21" t="s">
        <v>147</v>
      </c>
      <c r="F31" s="21" t="s">
        <v>85</v>
      </c>
      <c r="G31" s="21" t="s">
        <v>90</v>
      </c>
      <c r="H31" s="21" t="s">
        <v>87</v>
      </c>
      <c r="I31" s="21" t="s">
        <v>95</v>
      </c>
      <c r="J31" s="29" t="s">
        <v>148</v>
      </c>
      <c r="K31" s="30">
        <f t="shared" si="1"/>
        <v>0</v>
      </c>
      <c r="L31" s="30">
        <f t="shared" si="1"/>
        <v>0</v>
      </c>
      <c r="M31" s="30">
        <f t="shared" si="1"/>
        <v>0</v>
      </c>
      <c r="N31" s="24"/>
      <c r="O31" s="24"/>
      <c r="P31" s="24"/>
      <c r="Q31" s="24"/>
      <c r="R31" s="24"/>
      <c r="S31" s="24"/>
      <c r="T31" s="24"/>
      <c r="U31" s="24"/>
      <c r="V31" s="25"/>
      <c r="W31" s="26"/>
      <c r="X31" s="26"/>
      <c r="Y31" s="26"/>
    </row>
    <row r="32" spans="1:25" s="27" customFormat="1" ht="40.5" hidden="1" customHeight="1" x14ac:dyDescent="0.2">
      <c r="A32" s="20" t="s">
        <v>149</v>
      </c>
      <c r="B32" s="21" t="s">
        <v>146</v>
      </c>
      <c r="C32" s="21" t="s">
        <v>84</v>
      </c>
      <c r="D32" s="21" t="s">
        <v>143</v>
      </c>
      <c r="E32" s="21" t="s">
        <v>147</v>
      </c>
      <c r="F32" s="21" t="s">
        <v>150</v>
      </c>
      <c r="G32" s="21" t="s">
        <v>90</v>
      </c>
      <c r="H32" s="21" t="s">
        <v>87</v>
      </c>
      <c r="I32" s="21" t="s">
        <v>95</v>
      </c>
      <c r="J32" s="29" t="s">
        <v>151</v>
      </c>
      <c r="K32" s="30"/>
      <c r="L32" s="30"/>
      <c r="M32" s="30"/>
      <c r="N32" s="24"/>
      <c r="O32" s="24"/>
      <c r="P32" s="24"/>
      <c r="Q32" s="24"/>
      <c r="R32" s="24"/>
      <c r="S32" s="24"/>
      <c r="T32" s="24"/>
      <c r="U32" s="24"/>
      <c r="V32" s="25"/>
      <c r="W32" s="26"/>
      <c r="X32" s="26"/>
      <c r="Y32" s="26"/>
    </row>
    <row r="33" spans="1:25" s="27" customFormat="1" ht="40.5" hidden="1" customHeight="1" x14ac:dyDescent="0.2">
      <c r="A33" s="20" t="s">
        <v>133</v>
      </c>
      <c r="B33" s="21" t="s">
        <v>85</v>
      </c>
      <c r="C33" s="21" t="s">
        <v>84</v>
      </c>
      <c r="D33" s="21" t="s">
        <v>118</v>
      </c>
      <c r="E33" s="21" t="s">
        <v>86</v>
      </c>
      <c r="F33" s="21" t="s">
        <v>85</v>
      </c>
      <c r="G33" s="21" t="s">
        <v>86</v>
      </c>
      <c r="H33" s="21" t="s">
        <v>87</v>
      </c>
      <c r="I33" s="21" t="s">
        <v>85</v>
      </c>
      <c r="J33" s="22" t="s">
        <v>153</v>
      </c>
      <c r="K33" s="23">
        <f>SUM(K34,K36,K38)</f>
        <v>0</v>
      </c>
      <c r="L33" s="23">
        <f>SUM(L34,L36,L38)</f>
        <v>0</v>
      </c>
      <c r="M33" s="23">
        <f>SUM(M34,M36,M38)</f>
        <v>0</v>
      </c>
      <c r="N33" s="24"/>
      <c r="O33" s="24"/>
      <c r="P33" s="24"/>
      <c r="Q33" s="24"/>
      <c r="R33" s="24"/>
      <c r="S33" s="24"/>
      <c r="T33" s="24"/>
      <c r="U33" s="24"/>
      <c r="V33" s="25"/>
      <c r="W33" s="26"/>
      <c r="X33" s="26"/>
      <c r="Y33" s="26"/>
    </row>
    <row r="34" spans="1:25" s="27" customFormat="1" ht="67.55" hidden="1" customHeight="1" x14ac:dyDescent="0.2">
      <c r="A34" s="20" t="s">
        <v>136</v>
      </c>
      <c r="B34" s="21" t="s">
        <v>209</v>
      </c>
      <c r="C34" s="21" t="s">
        <v>84</v>
      </c>
      <c r="D34" s="21" t="s">
        <v>118</v>
      </c>
      <c r="E34" s="21" t="s">
        <v>116</v>
      </c>
      <c r="F34" s="21" t="s">
        <v>150</v>
      </c>
      <c r="G34" s="21" t="s">
        <v>86</v>
      </c>
      <c r="H34" s="21" t="s">
        <v>87</v>
      </c>
      <c r="I34" s="21" t="s">
        <v>155</v>
      </c>
      <c r="J34" s="29" t="s">
        <v>156</v>
      </c>
      <c r="K34" s="30">
        <f>SUM(K35)</f>
        <v>0</v>
      </c>
      <c r="L34" s="30">
        <f>SUM(L35)</f>
        <v>0</v>
      </c>
      <c r="M34" s="30">
        <f>SUM(M35)</f>
        <v>0</v>
      </c>
      <c r="N34" s="24"/>
      <c r="O34" s="24"/>
      <c r="P34" s="24"/>
      <c r="Q34" s="24"/>
      <c r="R34" s="24"/>
      <c r="S34" s="24"/>
      <c r="T34" s="24"/>
      <c r="U34" s="24"/>
      <c r="V34" s="25"/>
      <c r="W34" s="26"/>
      <c r="X34" s="26"/>
      <c r="Y34" s="26"/>
    </row>
    <row r="35" spans="1:25" s="27" customFormat="1" ht="60.35" hidden="1" customHeight="1" x14ac:dyDescent="0.2">
      <c r="A35" s="20" t="s">
        <v>139</v>
      </c>
      <c r="B35" s="21" t="s">
        <v>209</v>
      </c>
      <c r="C35" s="21" t="s">
        <v>84</v>
      </c>
      <c r="D35" s="21" t="s">
        <v>118</v>
      </c>
      <c r="E35" s="21" t="s">
        <v>116</v>
      </c>
      <c r="F35" s="21" t="s">
        <v>157</v>
      </c>
      <c r="G35" s="21" t="s">
        <v>115</v>
      </c>
      <c r="H35" s="21" t="s">
        <v>87</v>
      </c>
      <c r="I35" s="21" t="s">
        <v>155</v>
      </c>
      <c r="J35" s="29" t="s">
        <v>158</v>
      </c>
      <c r="K35" s="30"/>
      <c r="L35" s="30"/>
      <c r="M35" s="30"/>
      <c r="N35" s="24"/>
      <c r="O35" s="24"/>
      <c r="P35" s="24"/>
      <c r="Q35" s="24"/>
      <c r="R35" s="24"/>
      <c r="S35" s="24"/>
      <c r="T35" s="24"/>
      <c r="U35" s="24"/>
      <c r="V35" s="25"/>
      <c r="W35" s="26"/>
      <c r="X35" s="26"/>
      <c r="Y35" s="26"/>
    </row>
    <row r="36" spans="1:25" s="27" customFormat="1" ht="78.8" hidden="1" customHeight="1" x14ac:dyDescent="0.2">
      <c r="A36" s="20" t="s">
        <v>145</v>
      </c>
      <c r="B36" s="21" t="s">
        <v>210</v>
      </c>
      <c r="C36" s="21" t="s">
        <v>84</v>
      </c>
      <c r="D36" s="21" t="s">
        <v>118</v>
      </c>
      <c r="E36" s="21" t="s">
        <v>116</v>
      </c>
      <c r="F36" s="21" t="s">
        <v>127</v>
      </c>
      <c r="G36" s="21" t="s">
        <v>86</v>
      </c>
      <c r="H36" s="21" t="s">
        <v>87</v>
      </c>
      <c r="I36" s="21" t="s">
        <v>155</v>
      </c>
      <c r="J36" s="29" t="s">
        <v>160</v>
      </c>
      <c r="K36" s="30">
        <f>SUM(K37)</f>
        <v>0</v>
      </c>
      <c r="L36" s="30">
        <f>SUM(L37)</f>
        <v>0</v>
      </c>
      <c r="M36" s="30">
        <f>SUM(M37)</f>
        <v>0</v>
      </c>
      <c r="N36" s="24"/>
      <c r="O36" s="24"/>
      <c r="P36" s="24"/>
      <c r="Q36" s="24"/>
      <c r="R36" s="24"/>
      <c r="S36" s="24"/>
      <c r="T36" s="24"/>
      <c r="U36" s="24"/>
      <c r="V36" s="25"/>
      <c r="W36" s="26"/>
      <c r="X36" s="26"/>
      <c r="Y36" s="26"/>
    </row>
    <row r="37" spans="1:25" s="27" customFormat="1" ht="66.849999999999994" hidden="1" customHeight="1" x14ac:dyDescent="0.2">
      <c r="A37" s="20" t="s">
        <v>149</v>
      </c>
      <c r="B37" s="21" t="s">
        <v>210</v>
      </c>
      <c r="C37" s="21" t="s">
        <v>84</v>
      </c>
      <c r="D37" s="21" t="s">
        <v>118</v>
      </c>
      <c r="E37" s="21" t="s">
        <v>116</v>
      </c>
      <c r="F37" s="21" t="s">
        <v>162</v>
      </c>
      <c r="G37" s="21" t="s">
        <v>115</v>
      </c>
      <c r="H37" s="21" t="s">
        <v>87</v>
      </c>
      <c r="I37" s="21" t="s">
        <v>155</v>
      </c>
      <c r="J37" s="29" t="s">
        <v>163</v>
      </c>
      <c r="K37" s="33">
        <v>0</v>
      </c>
      <c r="L37" s="33">
        <v>0</v>
      </c>
      <c r="M37" s="33">
        <v>0</v>
      </c>
      <c r="N37" s="24"/>
      <c r="O37" s="24"/>
      <c r="P37" s="24"/>
      <c r="Q37" s="24"/>
      <c r="R37" s="24"/>
      <c r="S37" s="24"/>
      <c r="T37" s="24"/>
      <c r="U37" s="24"/>
      <c r="V37" s="25"/>
      <c r="W37" s="26"/>
      <c r="X37" s="26"/>
      <c r="Y37" s="26"/>
    </row>
    <row r="38" spans="1:25" s="27" customFormat="1" ht="72.599999999999994" hidden="1" customHeight="1" x14ac:dyDescent="0.2">
      <c r="A38" s="20" t="s">
        <v>142</v>
      </c>
      <c r="B38" s="21" t="s">
        <v>154</v>
      </c>
      <c r="C38" s="21" t="s">
        <v>84</v>
      </c>
      <c r="D38" s="21" t="s">
        <v>118</v>
      </c>
      <c r="E38" s="21" t="s">
        <v>164</v>
      </c>
      <c r="F38" s="21" t="s">
        <v>165</v>
      </c>
      <c r="G38" s="21" t="s">
        <v>86</v>
      </c>
      <c r="H38" s="21" t="s">
        <v>87</v>
      </c>
      <c r="I38" s="21" t="s">
        <v>155</v>
      </c>
      <c r="J38" s="29" t="s">
        <v>166</v>
      </c>
      <c r="K38" s="30">
        <f>SUM(K39)</f>
        <v>0</v>
      </c>
      <c r="L38" s="34">
        <f>SUM(L39)</f>
        <v>0</v>
      </c>
      <c r="M38" s="30">
        <f>SUM(M39)</f>
        <v>0</v>
      </c>
      <c r="N38" s="26"/>
      <c r="O38" s="24"/>
      <c r="P38" s="24"/>
      <c r="Q38" s="24"/>
      <c r="R38" s="24"/>
      <c r="S38" s="24"/>
      <c r="T38" s="24"/>
      <c r="U38" s="24"/>
      <c r="V38" s="25"/>
      <c r="W38" s="26"/>
      <c r="X38" s="26"/>
      <c r="Y38" s="26"/>
    </row>
    <row r="39" spans="1:25" s="27" customFormat="1" ht="72.599999999999994" hidden="1" customHeight="1" x14ac:dyDescent="0.2">
      <c r="A39" s="20" t="s">
        <v>145</v>
      </c>
      <c r="B39" s="21" t="s">
        <v>154</v>
      </c>
      <c r="C39" s="21" t="s">
        <v>84</v>
      </c>
      <c r="D39" s="21" t="s">
        <v>118</v>
      </c>
      <c r="E39" s="21" t="s">
        <v>164</v>
      </c>
      <c r="F39" s="21" t="s">
        <v>165</v>
      </c>
      <c r="G39" s="21" t="s">
        <v>115</v>
      </c>
      <c r="H39" s="21" t="s">
        <v>87</v>
      </c>
      <c r="I39" s="21" t="s">
        <v>155</v>
      </c>
      <c r="J39" s="29" t="s">
        <v>167</v>
      </c>
      <c r="K39" s="35"/>
      <c r="L39" s="35"/>
      <c r="M39" s="35"/>
      <c r="N39" s="24"/>
      <c r="O39" s="24"/>
      <c r="P39" s="24"/>
      <c r="Q39" s="24"/>
      <c r="R39" s="24"/>
      <c r="S39" s="24"/>
      <c r="T39" s="24"/>
      <c r="U39" s="24"/>
      <c r="V39" s="25"/>
      <c r="W39" s="26"/>
      <c r="X39" s="26"/>
      <c r="Y39" s="26"/>
    </row>
    <row r="40" spans="1:25" s="27" customFormat="1" ht="28.55" hidden="1" customHeight="1" x14ac:dyDescent="0.2">
      <c r="A40" s="20" t="s">
        <v>142</v>
      </c>
      <c r="B40" s="21" t="s">
        <v>85</v>
      </c>
      <c r="C40" s="21" t="s">
        <v>84</v>
      </c>
      <c r="D40" s="21" t="s">
        <v>121</v>
      </c>
      <c r="E40" s="21" t="s">
        <v>86</v>
      </c>
      <c r="F40" s="21" t="s">
        <v>85</v>
      </c>
      <c r="G40" s="21" t="s">
        <v>86</v>
      </c>
      <c r="H40" s="21" t="s">
        <v>87</v>
      </c>
      <c r="I40" s="21" t="s">
        <v>85</v>
      </c>
      <c r="J40" s="22" t="s">
        <v>169</v>
      </c>
      <c r="K40" s="23">
        <f>SUM(K41,K43)</f>
        <v>0</v>
      </c>
      <c r="L40" s="23">
        <f>SUM(L41,L43)</f>
        <v>0</v>
      </c>
      <c r="M40" s="23">
        <f>SUM(M41,M43)</f>
        <v>0</v>
      </c>
      <c r="N40" s="24"/>
      <c r="O40" s="24"/>
      <c r="P40" s="24"/>
      <c r="Q40" s="24"/>
      <c r="R40" s="24"/>
      <c r="S40" s="24"/>
      <c r="T40" s="24"/>
      <c r="U40" s="24"/>
      <c r="V40" s="25"/>
      <c r="W40" s="26"/>
      <c r="X40" s="26"/>
      <c r="Y40" s="26"/>
    </row>
    <row r="41" spans="1:25" s="27" customFormat="1" ht="25.65" hidden="1" customHeight="1" x14ac:dyDescent="0.2">
      <c r="A41" s="20" t="s">
        <v>145</v>
      </c>
      <c r="B41" s="21" t="s">
        <v>209</v>
      </c>
      <c r="C41" s="21" t="s">
        <v>84</v>
      </c>
      <c r="D41" s="21" t="s">
        <v>121</v>
      </c>
      <c r="E41" s="21" t="s">
        <v>86</v>
      </c>
      <c r="F41" s="21" t="s">
        <v>85</v>
      </c>
      <c r="G41" s="21" t="s">
        <v>86</v>
      </c>
      <c r="H41" s="21" t="s">
        <v>87</v>
      </c>
      <c r="I41" s="21" t="s">
        <v>171</v>
      </c>
      <c r="J41" s="29" t="s">
        <v>172</v>
      </c>
      <c r="K41" s="30">
        <f>SUM(K42)</f>
        <v>0</v>
      </c>
      <c r="L41" s="30">
        <f>SUM(L42)</f>
        <v>0</v>
      </c>
      <c r="M41" s="30">
        <f>SUM(M42)</f>
        <v>0</v>
      </c>
      <c r="N41" s="24"/>
      <c r="O41" s="24"/>
      <c r="P41" s="24"/>
      <c r="Q41" s="24"/>
      <c r="R41" s="24"/>
      <c r="S41" s="24"/>
      <c r="T41" s="24"/>
      <c r="U41" s="24"/>
      <c r="V41" s="25"/>
      <c r="W41" s="26"/>
      <c r="X41" s="26"/>
      <c r="Y41" s="26"/>
    </row>
    <row r="42" spans="1:25" s="27" customFormat="1" ht="41.2" hidden="1" customHeight="1" x14ac:dyDescent="0.2">
      <c r="A42" s="20" t="s">
        <v>149</v>
      </c>
      <c r="B42" s="21" t="s">
        <v>209</v>
      </c>
      <c r="C42" s="21" t="s">
        <v>84</v>
      </c>
      <c r="D42" s="21" t="s">
        <v>121</v>
      </c>
      <c r="E42" s="21" t="s">
        <v>94</v>
      </c>
      <c r="F42" s="21" t="s">
        <v>174</v>
      </c>
      <c r="G42" s="21" t="s">
        <v>115</v>
      </c>
      <c r="H42" s="21" t="s">
        <v>87</v>
      </c>
      <c r="I42" s="21" t="s">
        <v>171</v>
      </c>
      <c r="J42" s="29" t="s">
        <v>175</v>
      </c>
      <c r="K42" s="33"/>
      <c r="L42" s="33"/>
      <c r="M42" s="33"/>
      <c r="N42" s="24"/>
      <c r="O42" s="24"/>
      <c r="P42" s="24"/>
      <c r="Q42" s="24"/>
      <c r="R42" s="24"/>
      <c r="S42" s="24"/>
      <c r="T42" s="24"/>
      <c r="U42" s="24"/>
      <c r="V42" s="25"/>
      <c r="W42" s="26"/>
      <c r="X42" s="26"/>
      <c r="Y42" s="26"/>
    </row>
    <row r="43" spans="1:25" s="27" customFormat="1" ht="22.5" hidden="1" customHeight="1" x14ac:dyDescent="0.2">
      <c r="A43" s="20" t="s">
        <v>176</v>
      </c>
      <c r="B43" s="21" t="s">
        <v>154</v>
      </c>
      <c r="C43" s="21" t="s">
        <v>84</v>
      </c>
      <c r="D43" s="21" t="s">
        <v>121</v>
      </c>
      <c r="E43" s="21" t="s">
        <v>94</v>
      </c>
      <c r="F43" s="21" t="s">
        <v>177</v>
      </c>
      <c r="G43" s="21" t="s">
        <v>86</v>
      </c>
      <c r="H43" s="21" t="s">
        <v>87</v>
      </c>
      <c r="I43" s="21" t="s">
        <v>171</v>
      </c>
      <c r="J43" s="29" t="s">
        <v>178</v>
      </c>
      <c r="K43" s="30">
        <f>SUM(K44)</f>
        <v>0</v>
      </c>
      <c r="L43" s="30">
        <f>SUM(L44)</f>
        <v>0</v>
      </c>
      <c r="M43" s="30">
        <f>SUM(M44)</f>
        <v>0</v>
      </c>
      <c r="N43" s="24"/>
      <c r="O43" s="24"/>
      <c r="P43" s="24"/>
      <c r="Q43" s="24"/>
      <c r="R43" s="24"/>
      <c r="S43" s="24"/>
      <c r="T43" s="24"/>
      <c r="U43" s="24"/>
      <c r="V43" s="25"/>
      <c r="W43" s="26"/>
      <c r="X43" s="26"/>
      <c r="Y43" s="26"/>
    </row>
    <row r="44" spans="1:25" s="27" customFormat="1" ht="31" hidden="1" customHeight="1" x14ac:dyDescent="0.2">
      <c r="A44" s="20" t="s">
        <v>179</v>
      </c>
      <c r="B44" s="21" t="s">
        <v>154</v>
      </c>
      <c r="C44" s="21" t="s">
        <v>84</v>
      </c>
      <c r="D44" s="21" t="s">
        <v>121</v>
      </c>
      <c r="E44" s="21" t="s">
        <v>94</v>
      </c>
      <c r="F44" s="21" t="s">
        <v>180</v>
      </c>
      <c r="G44" s="21" t="s">
        <v>115</v>
      </c>
      <c r="H44" s="21" t="s">
        <v>87</v>
      </c>
      <c r="I44" s="21" t="s">
        <v>171</v>
      </c>
      <c r="J44" s="29" t="s">
        <v>181</v>
      </c>
      <c r="K44" s="30">
        <v>0</v>
      </c>
      <c r="L44" s="30">
        <v>0</v>
      </c>
      <c r="M44" s="30">
        <v>0</v>
      </c>
      <c r="N44" s="24"/>
      <c r="O44" s="24"/>
      <c r="P44" s="24"/>
      <c r="Q44" s="24"/>
      <c r="R44" s="24"/>
      <c r="S44" s="24"/>
      <c r="T44" s="24"/>
      <c r="U44" s="24"/>
      <c r="V44" s="25"/>
      <c r="W44" s="26"/>
      <c r="X44" s="26"/>
      <c r="Y44" s="26"/>
    </row>
    <row r="45" spans="1:25" s="27" customFormat="1" ht="15" customHeight="1" x14ac:dyDescent="0.25">
      <c r="A45" s="20" t="s">
        <v>142</v>
      </c>
      <c r="B45" s="21" t="s">
        <v>85</v>
      </c>
      <c r="C45" s="21" t="s">
        <v>89</v>
      </c>
      <c r="D45" s="21" t="s">
        <v>86</v>
      </c>
      <c r="E45" s="21" t="s">
        <v>86</v>
      </c>
      <c r="F45" s="21" t="s">
        <v>85</v>
      </c>
      <c r="G45" s="21" t="s">
        <v>86</v>
      </c>
      <c r="H45" s="21" t="s">
        <v>87</v>
      </c>
      <c r="I45" s="21" t="s">
        <v>85</v>
      </c>
      <c r="J45" s="22" t="s">
        <v>184</v>
      </c>
      <c r="K45" s="36">
        <f>SUM(K46,K59)</f>
        <v>7730.7000000000007</v>
      </c>
      <c r="L45" s="23">
        <f>SUM(L46,L59)</f>
        <v>917.59999999999991</v>
      </c>
      <c r="M45" s="23">
        <f>SUM(M46,M59)</f>
        <v>1129.4000000000001</v>
      </c>
      <c r="N45" s="24"/>
      <c r="O45" s="24"/>
      <c r="P45" s="24"/>
      <c r="Q45" s="24"/>
      <c r="R45" s="24"/>
      <c r="S45" s="24"/>
      <c r="T45" s="24"/>
      <c r="U45" s="24"/>
      <c r="V45" s="25"/>
      <c r="W45" s="26"/>
      <c r="X45" s="26"/>
      <c r="Y45" s="26"/>
    </row>
    <row r="46" spans="1:25" s="27" customFormat="1" ht="27.8" customHeight="1" x14ac:dyDescent="0.25">
      <c r="A46" s="20" t="s">
        <v>145</v>
      </c>
      <c r="B46" s="21" t="s">
        <v>85</v>
      </c>
      <c r="C46" s="21" t="s">
        <v>89</v>
      </c>
      <c r="D46" s="21" t="s">
        <v>94</v>
      </c>
      <c r="E46" s="21" t="s">
        <v>86</v>
      </c>
      <c r="F46" s="21" t="s">
        <v>85</v>
      </c>
      <c r="G46" s="21" t="s">
        <v>86</v>
      </c>
      <c r="H46" s="21" t="s">
        <v>87</v>
      </c>
      <c r="I46" s="21" t="s">
        <v>85</v>
      </c>
      <c r="J46" s="22" t="s">
        <v>185</v>
      </c>
      <c r="K46" s="36">
        <f>SUM(K47,K50,K52,K57)</f>
        <v>5030.7000000000007</v>
      </c>
      <c r="L46" s="23">
        <f>SUM(L47,L50,L52,L57)</f>
        <v>917.59999999999991</v>
      </c>
      <c r="M46" s="23">
        <f>SUM(M47,M50,M52,M57)</f>
        <v>1129.4000000000001</v>
      </c>
      <c r="N46" s="24"/>
      <c r="O46" s="24"/>
      <c r="P46" s="24"/>
      <c r="Q46" s="24"/>
      <c r="R46" s="24"/>
      <c r="S46" s="24"/>
      <c r="T46" s="24"/>
      <c r="U46" s="24"/>
      <c r="V46" s="25"/>
      <c r="W46" s="26"/>
      <c r="X46" s="26"/>
      <c r="Y46" s="26"/>
    </row>
    <row r="47" spans="1:25" s="27" customFormat="1" ht="27.8" customHeight="1" x14ac:dyDescent="0.25">
      <c r="A47" s="20" t="s">
        <v>149</v>
      </c>
      <c r="B47" s="21" t="s">
        <v>85</v>
      </c>
      <c r="C47" s="21" t="s">
        <v>89</v>
      </c>
      <c r="D47" s="21" t="s">
        <v>94</v>
      </c>
      <c r="E47" s="21" t="s">
        <v>129</v>
      </c>
      <c r="F47" s="21" t="s">
        <v>85</v>
      </c>
      <c r="G47" s="21" t="s">
        <v>86</v>
      </c>
      <c r="H47" s="21" t="s">
        <v>87</v>
      </c>
      <c r="I47" s="21" t="s">
        <v>183</v>
      </c>
      <c r="J47" s="22" t="s">
        <v>186</v>
      </c>
      <c r="K47" s="23">
        <f t="shared" ref="K47:M48" si="2">SUM(K48)</f>
        <v>2279.3000000000002</v>
      </c>
      <c r="L47" s="23">
        <f t="shared" si="2"/>
        <v>733.9</v>
      </c>
      <c r="M47" s="23">
        <f t="shared" si="2"/>
        <v>928.1</v>
      </c>
      <c r="N47" s="24"/>
      <c r="O47" s="24"/>
      <c r="P47" s="24"/>
      <c r="Q47" s="24"/>
      <c r="R47" s="24"/>
      <c r="S47" s="24"/>
      <c r="T47" s="24"/>
      <c r="U47" s="24"/>
      <c r="V47" s="25"/>
      <c r="W47" s="26"/>
      <c r="X47" s="26"/>
      <c r="Y47" s="26"/>
    </row>
    <row r="48" spans="1:25" s="27" customFormat="1" ht="20.6" customHeight="1" x14ac:dyDescent="0.25">
      <c r="A48" s="20" t="s">
        <v>152</v>
      </c>
      <c r="B48" s="21" t="s">
        <v>213</v>
      </c>
      <c r="C48" s="21" t="s">
        <v>89</v>
      </c>
      <c r="D48" s="21" t="s">
        <v>94</v>
      </c>
      <c r="E48" s="21" t="s">
        <v>129</v>
      </c>
      <c r="F48" s="21" t="s">
        <v>146</v>
      </c>
      <c r="G48" s="21" t="s">
        <v>86</v>
      </c>
      <c r="H48" s="21" t="s">
        <v>87</v>
      </c>
      <c r="I48" s="21" t="s">
        <v>183</v>
      </c>
      <c r="J48" s="29" t="s">
        <v>187</v>
      </c>
      <c r="K48" s="30">
        <f t="shared" si="2"/>
        <v>2279.3000000000002</v>
      </c>
      <c r="L48" s="30">
        <f t="shared" si="2"/>
        <v>733.9</v>
      </c>
      <c r="M48" s="30">
        <f t="shared" si="2"/>
        <v>928.1</v>
      </c>
      <c r="N48" s="24"/>
      <c r="O48" s="24"/>
      <c r="P48" s="24"/>
      <c r="Q48" s="24"/>
      <c r="R48" s="24"/>
      <c r="S48" s="24"/>
      <c r="T48" s="24"/>
      <c r="U48" s="24"/>
      <c r="V48" s="25"/>
      <c r="W48" s="26"/>
      <c r="X48" s="26"/>
      <c r="Y48" s="26"/>
    </row>
    <row r="49" spans="1:25" s="27" customFormat="1" ht="30.25" customHeight="1" x14ac:dyDescent="0.25">
      <c r="A49" s="20" t="s">
        <v>159</v>
      </c>
      <c r="B49" s="21" t="s">
        <v>213</v>
      </c>
      <c r="C49" s="21" t="s">
        <v>89</v>
      </c>
      <c r="D49" s="21" t="s">
        <v>94</v>
      </c>
      <c r="E49" s="21" t="s">
        <v>129</v>
      </c>
      <c r="F49" s="21" t="s">
        <v>146</v>
      </c>
      <c r="G49" s="21" t="s">
        <v>115</v>
      </c>
      <c r="H49" s="21" t="s">
        <v>87</v>
      </c>
      <c r="I49" s="21" t="s">
        <v>183</v>
      </c>
      <c r="J49" s="29" t="s">
        <v>188</v>
      </c>
      <c r="K49" s="37">
        <v>2279.3000000000002</v>
      </c>
      <c r="L49" s="33">
        <v>733.9</v>
      </c>
      <c r="M49" s="37">
        <v>928.1</v>
      </c>
      <c r="N49" s="24"/>
      <c r="O49" s="24"/>
      <c r="P49" s="24"/>
      <c r="Q49" s="24"/>
      <c r="R49" s="24"/>
      <c r="S49" s="24"/>
      <c r="T49" s="24"/>
      <c r="U49" s="24"/>
      <c r="V49" s="25"/>
      <c r="W49" s="26"/>
      <c r="X49" s="26"/>
      <c r="Y49" s="26"/>
    </row>
    <row r="50" spans="1:25" s="27" customFormat="1" ht="27.8" hidden="1" customHeight="1" x14ac:dyDescent="0.2">
      <c r="A50" s="20" t="s">
        <v>161</v>
      </c>
      <c r="B50" s="21" t="s">
        <v>85</v>
      </c>
      <c r="C50" s="21" t="s">
        <v>89</v>
      </c>
      <c r="D50" s="21" t="s">
        <v>94</v>
      </c>
      <c r="E50" s="21" t="s">
        <v>139</v>
      </c>
      <c r="F50" s="21" t="s">
        <v>85</v>
      </c>
      <c r="G50" s="21" t="s">
        <v>86</v>
      </c>
      <c r="H50" s="21" t="s">
        <v>87</v>
      </c>
      <c r="I50" s="21" t="s">
        <v>183</v>
      </c>
      <c r="J50" s="22" t="s">
        <v>190</v>
      </c>
      <c r="K50" s="23">
        <f>SUM(K51:K51)</f>
        <v>0</v>
      </c>
      <c r="L50" s="23">
        <f>SUM(L51:L51)</f>
        <v>0</v>
      </c>
      <c r="M50" s="23">
        <f>SUM(M51:M51)</f>
        <v>0</v>
      </c>
      <c r="N50" s="24"/>
      <c r="O50" s="24"/>
      <c r="P50" s="24"/>
      <c r="Q50" s="24"/>
      <c r="R50" s="24"/>
      <c r="S50" s="24"/>
      <c r="T50" s="24"/>
      <c r="U50" s="24"/>
      <c r="V50" s="25"/>
      <c r="W50" s="26"/>
      <c r="X50" s="26"/>
      <c r="Y50" s="26"/>
    </row>
    <row r="51" spans="1:25" s="27" customFormat="1" ht="26.5" hidden="1" customHeight="1" x14ac:dyDescent="0.2">
      <c r="A51" s="20" t="s">
        <v>168</v>
      </c>
      <c r="B51" s="21" t="s">
        <v>213</v>
      </c>
      <c r="C51" s="21" t="s">
        <v>89</v>
      </c>
      <c r="D51" s="21" t="s">
        <v>94</v>
      </c>
      <c r="E51" s="21" t="s">
        <v>173</v>
      </c>
      <c r="F51" s="21" t="s">
        <v>191</v>
      </c>
      <c r="G51" s="21" t="s">
        <v>115</v>
      </c>
      <c r="H51" s="21" t="s">
        <v>87</v>
      </c>
      <c r="I51" s="21" t="s">
        <v>183</v>
      </c>
      <c r="J51" s="29" t="s">
        <v>192</v>
      </c>
      <c r="K51" s="30"/>
      <c r="L51" s="30"/>
      <c r="M51" s="30"/>
      <c r="N51" s="24"/>
      <c r="O51" s="24"/>
      <c r="P51" s="24"/>
      <c r="Q51" s="24"/>
      <c r="R51" s="24"/>
      <c r="S51" s="24"/>
      <c r="T51" s="24"/>
      <c r="U51" s="24"/>
      <c r="V51" s="25"/>
      <c r="W51" s="26"/>
      <c r="X51" s="26"/>
      <c r="Y51" s="26"/>
    </row>
    <row r="52" spans="1:25" s="27" customFormat="1" ht="27.1" customHeight="1" x14ac:dyDescent="0.25">
      <c r="A52" s="20" t="s">
        <v>161</v>
      </c>
      <c r="B52" s="21" t="s">
        <v>85</v>
      </c>
      <c r="C52" s="21" t="s">
        <v>89</v>
      </c>
      <c r="D52" s="21" t="s">
        <v>94</v>
      </c>
      <c r="E52" s="21" t="s">
        <v>182</v>
      </c>
      <c r="F52" s="21" t="s">
        <v>85</v>
      </c>
      <c r="G52" s="21" t="s">
        <v>86</v>
      </c>
      <c r="H52" s="21" t="s">
        <v>87</v>
      </c>
      <c r="I52" s="21" t="s">
        <v>183</v>
      </c>
      <c r="J52" s="22" t="s">
        <v>194</v>
      </c>
      <c r="K52" s="23">
        <f>SUM(K53,K55)</f>
        <v>169.6</v>
      </c>
      <c r="L52" s="23">
        <f>SUM(L53,L55)</f>
        <v>183.7</v>
      </c>
      <c r="M52" s="23">
        <f>SUM(M53,M55)</f>
        <v>201.29999999999998</v>
      </c>
      <c r="N52" s="24"/>
      <c r="O52" s="24"/>
      <c r="P52" s="24"/>
      <c r="Q52" s="24"/>
      <c r="R52" s="24"/>
      <c r="S52" s="24"/>
      <c r="T52" s="24"/>
      <c r="U52" s="24"/>
      <c r="V52" s="25"/>
      <c r="W52" s="26"/>
      <c r="X52" s="26"/>
      <c r="Y52" s="26"/>
    </row>
    <row r="53" spans="1:25" s="27" customFormat="1" ht="27.1" customHeight="1" x14ac:dyDescent="0.25">
      <c r="A53" s="20" t="s">
        <v>168</v>
      </c>
      <c r="B53" s="21" t="s">
        <v>213</v>
      </c>
      <c r="C53" s="21" t="s">
        <v>89</v>
      </c>
      <c r="D53" s="21" t="s">
        <v>94</v>
      </c>
      <c r="E53" s="21" t="s">
        <v>182</v>
      </c>
      <c r="F53" s="21" t="s">
        <v>195</v>
      </c>
      <c r="G53" s="21" t="s">
        <v>86</v>
      </c>
      <c r="H53" s="21" t="s">
        <v>87</v>
      </c>
      <c r="I53" s="21" t="s">
        <v>183</v>
      </c>
      <c r="J53" s="29" t="s">
        <v>196</v>
      </c>
      <c r="K53" s="30">
        <f>SUM(K54)</f>
        <v>0.1</v>
      </c>
      <c r="L53" s="30">
        <f>SUM(L54)</f>
        <v>0.1</v>
      </c>
      <c r="M53" s="30">
        <f>SUM(M54)</f>
        <v>0.1</v>
      </c>
      <c r="N53" s="24"/>
      <c r="O53" s="24"/>
      <c r="P53" s="24"/>
      <c r="Q53" s="24"/>
      <c r="R53" s="24"/>
      <c r="S53" s="24"/>
      <c r="T53" s="24"/>
      <c r="U53" s="24"/>
      <c r="V53" s="25"/>
      <c r="W53" s="26"/>
      <c r="X53" s="26"/>
      <c r="Y53" s="26"/>
    </row>
    <row r="54" spans="1:25" s="27" customFormat="1" ht="27.1" customHeight="1" x14ac:dyDescent="0.25">
      <c r="A54" s="20" t="s">
        <v>170</v>
      </c>
      <c r="B54" s="21" t="s">
        <v>213</v>
      </c>
      <c r="C54" s="21" t="s">
        <v>89</v>
      </c>
      <c r="D54" s="21" t="s">
        <v>94</v>
      </c>
      <c r="E54" s="21" t="s">
        <v>182</v>
      </c>
      <c r="F54" s="21" t="s">
        <v>195</v>
      </c>
      <c r="G54" s="21" t="s">
        <v>115</v>
      </c>
      <c r="H54" s="21" t="s">
        <v>87</v>
      </c>
      <c r="I54" s="21" t="s">
        <v>183</v>
      </c>
      <c r="J54" s="29" t="s">
        <v>198</v>
      </c>
      <c r="K54" s="37">
        <v>0.1</v>
      </c>
      <c r="L54" s="37">
        <v>0.1</v>
      </c>
      <c r="M54" s="37">
        <v>0.1</v>
      </c>
      <c r="N54" s="24"/>
      <c r="O54" s="24"/>
      <c r="P54" s="24"/>
      <c r="Q54" s="24"/>
      <c r="R54" s="24"/>
      <c r="S54" s="24"/>
      <c r="T54" s="24"/>
      <c r="U54" s="24"/>
      <c r="V54" s="25"/>
      <c r="W54" s="26"/>
      <c r="X54" s="26"/>
      <c r="Y54" s="26"/>
    </row>
    <row r="55" spans="1:25" s="27" customFormat="1" ht="28.55" customHeight="1" x14ac:dyDescent="0.25">
      <c r="A55" s="20" t="s">
        <v>173</v>
      </c>
      <c r="B55" s="21" t="s">
        <v>213</v>
      </c>
      <c r="C55" s="21" t="s">
        <v>89</v>
      </c>
      <c r="D55" s="21" t="s">
        <v>94</v>
      </c>
      <c r="E55" s="21" t="s">
        <v>189</v>
      </c>
      <c r="F55" s="21" t="s">
        <v>199</v>
      </c>
      <c r="G55" s="21" t="s">
        <v>86</v>
      </c>
      <c r="H55" s="21" t="s">
        <v>87</v>
      </c>
      <c r="I55" s="21" t="s">
        <v>183</v>
      </c>
      <c r="J55" s="29" t="s">
        <v>200</v>
      </c>
      <c r="K55" s="30">
        <f>SUM(K56)</f>
        <v>169.5</v>
      </c>
      <c r="L55" s="30">
        <f>SUM(L56)</f>
        <v>183.6</v>
      </c>
      <c r="M55" s="30">
        <f>SUM(M56)</f>
        <v>201.2</v>
      </c>
      <c r="N55" s="24"/>
      <c r="O55" s="24"/>
      <c r="P55" s="24"/>
      <c r="Q55" s="24"/>
      <c r="R55" s="24"/>
      <c r="S55" s="24"/>
      <c r="T55" s="24"/>
      <c r="U55" s="24"/>
      <c r="V55" s="25"/>
      <c r="W55" s="26"/>
      <c r="X55" s="26"/>
      <c r="Y55" s="26"/>
    </row>
    <row r="56" spans="1:25" s="27" customFormat="1" ht="41.2" customHeight="1" x14ac:dyDescent="0.25">
      <c r="A56" s="20" t="s">
        <v>182</v>
      </c>
      <c r="B56" s="21" t="s">
        <v>213</v>
      </c>
      <c r="C56" s="21" t="s">
        <v>89</v>
      </c>
      <c r="D56" s="21" t="s">
        <v>94</v>
      </c>
      <c r="E56" s="21" t="s">
        <v>189</v>
      </c>
      <c r="F56" s="21" t="s">
        <v>199</v>
      </c>
      <c r="G56" s="21" t="s">
        <v>115</v>
      </c>
      <c r="H56" s="21" t="s">
        <v>87</v>
      </c>
      <c r="I56" s="21" t="s">
        <v>183</v>
      </c>
      <c r="J56" s="29" t="s">
        <v>201</v>
      </c>
      <c r="K56" s="33">
        <v>169.5</v>
      </c>
      <c r="L56" s="37">
        <v>183.6</v>
      </c>
      <c r="M56" s="37">
        <v>201.2</v>
      </c>
      <c r="N56" s="24"/>
      <c r="O56" s="24"/>
      <c r="P56" s="24"/>
      <c r="Q56" s="24"/>
      <c r="R56" s="24"/>
      <c r="S56" s="24"/>
      <c r="T56" s="24"/>
      <c r="U56" s="24"/>
      <c r="V56" s="25"/>
      <c r="W56" s="26"/>
      <c r="X56" s="26"/>
      <c r="Y56" s="26"/>
    </row>
    <row r="57" spans="1:25" s="27" customFormat="1" ht="15" customHeight="1" x14ac:dyDescent="0.25">
      <c r="A57" s="20" t="s">
        <v>211</v>
      </c>
      <c r="B57" s="21" t="s">
        <v>85</v>
      </c>
      <c r="C57" s="21" t="s">
        <v>89</v>
      </c>
      <c r="D57" s="21" t="s">
        <v>94</v>
      </c>
      <c r="E57" s="21" t="s">
        <v>197</v>
      </c>
      <c r="F57" s="21" t="s">
        <v>85</v>
      </c>
      <c r="G57" s="21" t="s">
        <v>86</v>
      </c>
      <c r="H57" s="21" t="s">
        <v>87</v>
      </c>
      <c r="I57" s="21" t="s">
        <v>183</v>
      </c>
      <c r="J57" s="22" t="s">
        <v>15</v>
      </c>
      <c r="K57" s="23">
        <f>SUM(K58)</f>
        <v>2581.8000000000002</v>
      </c>
      <c r="L57" s="23">
        <f>SUM(L58)</f>
        <v>0</v>
      </c>
      <c r="M57" s="23">
        <f>SUM(M58)</f>
        <v>0</v>
      </c>
      <c r="N57" s="24"/>
      <c r="O57" s="24"/>
      <c r="P57" s="24"/>
      <c r="Q57" s="24"/>
      <c r="R57" s="24"/>
      <c r="S57" s="24"/>
      <c r="T57" s="24"/>
      <c r="U57" s="24"/>
      <c r="V57" s="25"/>
      <c r="W57" s="26"/>
      <c r="X57" s="26"/>
      <c r="Y57" s="26"/>
    </row>
    <row r="58" spans="1:25" s="27" customFormat="1" ht="33.450000000000003" customHeight="1" x14ac:dyDescent="0.25">
      <c r="A58" s="20" t="s">
        <v>212</v>
      </c>
      <c r="B58" s="21" t="s">
        <v>213</v>
      </c>
      <c r="C58" s="21" t="s">
        <v>89</v>
      </c>
      <c r="D58" s="21" t="s">
        <v>94</v>
      </c>
      <c r="E58" s="21" t="s">
        <v>176</v>
      </c>
      <c r="F58" s="21" t="s">
        <v>193</v>
      </c>
      <c r="G58" s="21" t="s">
        <v>115</v>
      </c>
      <c r="H58" s="21" t="s">
        <v>87</v>
      </c>
      <c r="I58" s="21" t="s">
        <v>183</v>
      </c>
      <c r="J58" s="29" t="s">
        <v>202</v>
      </c>
      <c r="K58" s="30">
        <v>2581.8000000000002</v>
      </c>
      <c r="L58" s="30">
        <v>0</v>
      </c>
      <c r="M58" s="30">
        <v>0</v>
      </c>
      <c r="N58" s="24"/>
      <c r="O58" s="24"/>
      <c r="P58" s="24"/>
      <c r="Q58" s="24"/>
      <c r="R58" s="24"/>
      <c r="S58" s="24"/>
      <c r="T58" s="24"/>
      <c r="U58" s="24"/>
      <c r="V58" s="25"/>
      <c r="W58" s="26"/>
      <c r="X58" s="26"/>
      <c r="Y58" s="26"/>
    </row>
    <row r="59" spans="1:25" s="27" customFormat="1" ht="18.600000000000001" customHeight="1" x14ac:dyDescent="0.25">
      <c r="A59" s="20" t="s">
        <v>203</v>
      </c>
      <c r="B59" s="21" t="s">
        <v>154</v>
      </c>
      <c r="C59" s="21" t="s">
        <v>89</v>
      </c>
      <c r="D59" s="21" t="s">
        <v>204</v>
      </c>
      <c r="E59" s="21" t="s">
        <v>116</v>
      </c>
      <c r="F59" s="21" t="s">
        <v>85</v>
      </c>
      <c r="G59" s="21" t="s">
        <v>115</v>
      </c>
      <c r="H59" s="21" t="s">
        <v>87</v>
      </c>
      <c r="I59" s="21" t="s">
        <v>85</v>
      </c>
      <c r="J59" s="22" t="s">
        <v>205</v>
      </c>
      <c r="K59" s="23">
        <f>SUM(K60)</f>
        <v>2700</v>
      </c>
      <c r="L59" s="23">
        <f>SUM(L60)</f>
        <v>0</v>
      </c>
      <c r="M59" s="23">
        <f>SUM(M60)</f>
        <v>0</v>
      </c>
      <c r="N59" s="24"/>
      <c r="O59" s="24"/>
      <c r="P59" s="24"/>
      <c r="Q59" s="24"/>
      <c r="R59" s="24"/>
      <c r="S59" s="24"/>
      <c r="T59" s="24"/>
      <c r="U59" s="24"/>
      <c r="V59" s="25"/>
      <c r="W59" s="26"/>
      <c r="X59" s="26"/>
      <c r="Y59" s="26"/>
    </row>
    <row r="60" spans="1:25" s="27" customFormat="1" ht="27.8" customHeight="1" x14ac:dyDescent="0.25">
      <c r="A60" s="20" t="s">
        <v>206</v>
      </c>
      <c r="B60" s="21" t="s">
        <v>154</v>
      </c>
      <c r="C60" s="21" t="s">
        <v>89</v>
      </c>
      <c r="D60" s="21" t="s">
        <v>204</v>
      </c>
      <c r="E60" s="21" t="s">
        <v>116</v>
      </c>
      <c r="F60" s="21" t="s">
        <v>127</v>
      </c>
      <c r="G60" s="21" t="s">
        <v>115</v>
      </c>
      <c r="H60" s="21" t="s">
        <v>87</v>
      </c>
      <c r="I60" s="21" t="s">
        <v>183</v>
      </c>
      <c r="J60" s="29" t="s">
        <v>207</v>
      </c>
      <c r="K60" s="30">
        <v>2700</v>
      </c>
      <c r="L60" s="30">
        <v>0</v>
      </c>
      <c r="M60" s="30">
        <v>0</v>
      </c>
      <c r="N60" s="24"/>
      <c r="O60" s="24"/>
      <c r="P60" s="24"/>
      <c r="Q60" s="24"/>
      <c r="R60" s="24"/>
      <c r="S60" s="24"/>
      <c r="T60" s="24"/>
      <c r="U60" s="24"/>
      <c r="V60" s="25"/>
      <c r="W60" s="26"/>
      <c r="X60" s="26"/>
      <c r="Y60" s="26"/>
    </row>
    <row r="61" spans="1:25" s="27" customFormat="1" ht="15" customHeight="1" x14ac:dyDescent="0.25">
      <c r="A61" s="93" t="s">
        <v>208</v>
      </c>
      <c r="B61" s="94"/>
      <c r="C61" s="94"/>
      <c r="D61" s="94"/>
      <c r="E61" s="94"/>
      <c r="F61" s="94"/>
      <c r="G61" s="94"/>
      <c r="H61" s="94"/>
      <c r="I61" s="94"/>
      <c r="J61" s="95"/>
      <c r="K61" s="36">
        <f>SUM(K10,K45)</f>
        <v>20219.600000000002</v>
      </c>
      <c r="L61" s="23">
        <f>SUM(L10,L45)</f>
        <v>14008.300000000001</v>
      </c>
      <c r="M61" s="23">
        <f>SUM(M10,M45)</f>
        <v>14567.4</v>
      </c>
      <c r="N61" s="24"/>
      <c r="O61" s="24"/>
      <c r="P61" s="24"/>
      <c r="Q61" s="24"/>
      <c r="R61" s="24"/>
      <c r="S61" s="24"/>
      <c r="T61" s="24"/>
      <c r="U61" s="24"/>
      <c r="V61" s="25"/>
      <c r="W61" s="26"/>
      <c r="X61" s="26"/>
      <c r="Y61" s="26"/>
    </row>
  </sheetData>
  <mergeCells count="9">
    <mergeCell ref="A61:J61"/>
    <mergeCell ref="K2:M2"/>
    <mergeCell ref="A4:M4"/>
    <mergeCell ref="A7:A8"/>
    <mergeCell ref="B7:I7"/>
    <mergeCell ref="J7:J8"/>
    <mergeCell ref="K7:K8"/>
    <mergeCell ref="L7:L8"/>
    <mergeCell ref="M7:M8"/>
  </mergeCells>
  <pageMargins left="0.78740157480314965" right="0.39370078740157483" top="0.78740157480314965" bottom="0.78740157480314965" header="0.51181102362204722" footer="0.51181102362204722"/>
  <pageSetup paperSize="9" scale="71" firstPageNumber="78" fitToHeight="40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4"/>
  <sheetViews>
    <sheetView workbookViewId="0">
      <selection activeCell="A2" sqref="A2"/>
    </sheetView>
  </sheetViews>
  <sheetFormatPr defaultColWidth="9.09765625" defaultRowHeight="14.4" x14ac:dyDescent="0.3"/>
  <cols>
    <col min="1" max="1" width="39.59765625" style="46" customWidth="1"/>
    <col min="2" max="2" width="9" style="46" customWidth="1"/>
    <col min="3" max="3" width="10.09765625" style="46" customWidth="1"/>
    <col min="4" max="4" width="11" style="46" customWidth="1"/>
    <col min="5" max="5" width="9" style="46" customWidth="1"/>
    <col min="6" max="8" width="15.69921875" style="46" customWidth="1"/>
    <col min="9" max="16384" width="9.09765625" style="46"/>
  </cols>
  <sheetData>
    <row r="1" spans="1:8" ht="10.1" customHeight="1" x14ac:dyDescent="0.25">
      <c r="A1" s="47"/>
      <c r="B1" s="47"/>
      <c r="C1" s="47"/>
      <c r="D1" s="47"/>
      <c r="E1" s="47"/>
      <c r="F1" s="47"/>
      <c r="G1" s="47"/>
      <c r="H1" s="47"/>
    </row>
    <row r="2" spans="1:8" ht="51" customHeight="1" x14ac:dyDescent="0.3">
      <c r="A2" s="47"/>
      <c r="B2" s="47"/>
      <c r="C2" s="52"/>
      <c r="D2" s="52"/>
      <c r="E2" s="106" t="s">
        <v>286</v>
      </c>
      <c r="F2" s="106"/>
      <c r="G2" s="106"/>
      <c r="H2" s="106"/>
    </row>
    <row r="3" spans="1:8" ht="11.55" customHeight="1" x14ac:dyDescent="0.25">
      <c r="A3" s="47"/>
      <c r="B3" s="47"/>
      <c r="C3" s="47"/>
      <c r="D3" s="47"/>
      <c r="E3" s="47"/>
      <c r="F3" s="47"/>
      <c r="G3" s="47"/>
      <c r="H3" s="51"/>
    </row>
    <row r="4" spans="1:8" ht="37.450000000000003" customHeight="1" x14ac:dyDescent="0.3">
      <c r="A4" s="107" t="s">
        <v>257</v>
      </c>
      <c r="B4" s="108"/>
      <c r="C4" s="108"/>
      <c r="D4" s="108"/>
      <c r="E4" s="108"/>
      <c r="F4" s="108"/>
      <c r="G4" s="108"/>
      <c r="H4" s="108"/>
    </row>
    <row r="5" spans="1:8" ht="11.55" customHeight="1" x14ac:dyDescent="0.25">
      <c r="A5" s="47"/>
      <c r="B5" s="47"/>
      <c r="C5" s="47"/>
      <c r="D5" s="47"/>
      <c r="E5" s="47"/>
      <c r="F5" s="47"/>
      <c r="G5" s="47"/>
      <c r="H5" s="51"/>
    </row>
    <row r="6" spans="1:8" ht="10.1" customHeight="1" x14ac:dyDescent="0.25">
      <c r="A6" s="109"/>
      <c r="B6" s="109"/>
      <c r="C6" s="109"/>
      <c r="D6" s="109"/>
      <c r="E6" s="109"/>
      <c r="F6" s="109"/>
      <c r="G6" s="109"/>
      <c r="H6" s="109"/>
    </row>
    <row r="7" spans="1:8" ht="11.95" customHeight="1" x14ac:dyDescent="0.25">
      <c r="A7" s="47"/>
      <c r="B7" s="47"/>
      <c r="C7" s="47"/>
      <c r="D7" s="47"/>
      <c r="E7" s="47"/>
      <c r="F7" s="47"/>
      <c r="G7" s="47"/>
      <c r="H7" s="50"/>
    </row>
    <row r="8" spans="1:8" ht="10.1" customHeight="1" x14ac:dyDescent="0.25">
      <c r="A8" s="49"/>
      <c r="B8" s="48"/>
      <c r="C8" s="48"/>
      <c r="D8" s="48"/>
      <c r="E8" s="48"/>
      <c r="F8" s="48"/>
      <c r="G8" s="48"/>
      <c r="H8" s="48"/>
    </row>
    <row r="9" spans="1:8" ht="10.95" customHeight="1" thickBot="1" x14ac:dyDescent="0.35">
      <c r="A9" s="110" t="s">
        <v>256</v>
      </c>
      <c r="B9" s="110"/>
      <c r="C9" s="110"/>
      <c r="D9" s="110"/>
      <c r="E9" s="110"/>
      <c r="F9" s="110"/>
      <c r="G9" s="110"/>
      <c r="H9" s="110"/>
    </row>
    <row r="10" spans="1:8" customFormat="1" ht="13.55" customHeight="1" thickBot="1" x14ac:dyDescent="0.35">
      <c r="A10" s="105" t="s">
        <v>0</v>
      </c>
      <c r="B10" s="105" t="s">
        <v>1</v>
      </c>
      <c r="C10" s="105" t="s">
        <v>2</v>
      </c>
      <c r="D10" s="105" t="s">
        <v>3</v>
      </c>
      <c r="E10" s="105" t="s">
        <v>4</v>
      </c>
      <c r="F10" s="53" t="s">
        <v>5</v>
      </c>
      <c r="G10" s="53" t="s">
        <v>5</v>
      </c>
      <c r="H10" s="53" t="s">
        <v>5</v>
      </c>
    </row>
    <row r="11" spans="1:8" customFormat="1" ht="13.55" customHeight="1" thickBot="1" x14ac:dyDescent="0.35">
      <c r="A11" s="105"/>
      <c r="B11" s="105"/>
      <c r="C11" s="105"/>
      <c r="D11" s="105"/>
      <c r="E11" s="105"/>
      <c r="F11" s="54" t="s">
        <v>57</v>
      </c>
      <c r="G11" s="54" t="s">
        <v>63</v>
      </c>
      <c r="H11" s="54" t="s">
        <v>218</v>
      </c>
    </row>
    <row r="12" spans="1:8" customFormat="1" ht="15" customHeight="1" thickBot="1" x14ac:dyDescent="0.35">
      <c r="A12" s="55">
        <v>1</v>
      </c>
      <c r="B12" s="56">
        <v>2</v>
      </c>
      <c r="C12" s="56">
        <v>3</v>
      </c>
      <c r="D12" s="56">
        <v>4</v>
      </c>
      <c r="E12" s="56">
        <v>5</v>
      </c>
      <c r="F12" s="57">
        <v>6</v>
      </c>
      <c r="G12" s="57">
        <v>7</v>
      </c>
      <c r="H12" s="57">
        <v>8</v>
      </c>
    </row>
    <row r="13" spans="1:8" customFormat="1" ht="15" customHeight="1" x14ac:dyDescent="0.3">
      <c r="A13" s="58" t="s">
        <v>255</v>
      </c>
      <c r="B13" s="59" t="s">
        <v>90</v>
      </c>
      <c r="C13" s="59"/>
      <c r="D13" s="59"/>
      <c r="E13" s="59"/>
      <c r="F13" s="60">
        <v>7373750.1600000001</v>
      </c>
      <c r="G13" s="60">
        <v>4264800</v>
      </c>
      <c r="H13" s="61">
        <v>5115200</v>
      </c>
    </row>
    <row r="14" spans="1:8" customFormat="1" ht="34.6" customHeight="1" x14ac:dyDescent="0.3">
      <c r="A14" s="62" t="s">
        <v>6</v>
      </c>
      <c r="B14" s="63" t="s">
        <v>90</v>
      </c>
      <c r="C14" s="63" t="s">
        <v>94</v>
      </c>
      <c r="D14" s="63"/>
      <c r="E14" s="63"/>
      <c r="F14" s="64">
        <v>1168990</v>
      </c>
      <c r="G14" s="64">
        <v>1088109</v>
      </c>
      <c r="H14" s="65">
        <v>1088109</v>
      </c>
    </row>
    <row r="15" spans="1:8" customFormat="1" ht="15" customHeight="1" x14ac:dyDescent="0.3">
      <c r="A15" s="62" t="s">
        <v>7</v>
      </c>
      <c r="B15" s="63" t="s">
        <v>90</v>
      </c>
      <c r="C15" s="63" t="s">
        <v>94</v>
      </c>
      <c r="D15" s="63" t="s">
        <v>263</v>
      </c>
      <c r="E15" s="63"/>
      <c r="F15" s="64">
        <v>1168990</v>
      </c>
      <c r="G15" s="64">
        <v>1088109</v>
      </c>
      <c r="H15" s="65">
        <v>1088109</v>
      </c>
    </row>
    <row r="16" spans="1:8" customFormat="1" ht="15" customHeight="1" x14ac:dyDescent="0.3">
      <c r="A16" s="62" t="s">
        <v>8</v>
      </c>
      <c r="B16" s="63" t="s">
        <v>90</v>
      </c>
      <c r="C16" s="63" t="s">
        <v>94</v>
      </c>
      <c r="D16" s="63" t="s">
        <v>264</v>
      </c>
      <c r="E16" s="63"/>
      <c r="F16" s="64">
        <v>1138252</v>
      </c>
      <c r="G16" s="64">
        <v>1088109</v>
      </c>
      <c r="H16" s="65">
        <v>1088109</v>
      </c>
    </row>
    <row r="17" spans="1:8" customFormat="1" ht="57.05" customHeight="1" x14ac:dyDescent="0.3">
      <c r="A17" s="62" t="s">
        <v>9</v>
      </c>
      <c r="B17" s="63" t="s">
        <v>90</v>
      </c>
      <c r="C17" s="63" t="s">
        <v>94</v>
      </c>
      <c r="D17" s="63" t="s">
        <v>264</v>
      </c>
      <c r="E17" s="63" t="s">
        <v>247</v>
      </c>
      <c r="F17" s="64">
        <v>1138252</v>
      </c>
      <c r="G17" s="64">
        <v>1088109</v>
      </c>
      <c r="H17" s="65">
        <v>1088109</v>
      </c>
    </row>
    <row r="18" spans="1:8" customFormat="1" ht="23.2" customHeight="1" x14ac:dyDescent="0.3">
      <c r="A18" s="62" t="s">
        <v>10</v>
      </c>
      <c r="B18" s="63" t="s">
        <v>90</v>
      </c>
      <c r="C18" s="63" t="s">
        <v>94</v>
      </c>
      <c r="D18" s="63" t="s">
        <v>264</v>
      </c>
      <c r="E18" s="63" t="s">
        <v>155</v>
      </c>
      <c r="F18" s="64">
        <v>1138252</v>
      </c>
      <c r="G18" s="64">
        <v>1088109</v>
      </c>
      <c r="H18" s="65">
        <v>1088109</v>
      </c>
    </row>
    <row r="19" spans="1:8" customFormat="1" ht="23.2" customHeight="1" x14ac:dyDescent="0.3">
      <c r="A19" s="62" t="s">
        <v>64</v>
      </c>
      <c r="B19" s="63" t="s">
        <v>90</v>
      </c>
      <c r="C19" s="63" t="s">
        <v>94</v>
      </c>
      <c r="D19" s="63" t="s">
        <v>268</v>
      </c>
      <c r="E19" s="63"/>
      <c r="F19" s="64">
        <v>30738</v>
      </c>
      <c r="G19" s="64">
        <v>0</v>
      </c>
      <c r="H19" s="65">
        <v>0</v>
      </c>
    </row>
    <row r="20" spans="1:8" customFormat="1" ht="57.05" customHeight="1" x14ac:dyDescent="0.3">
      <c r="A20" s="62" t="s">
        <v>9</v>
      </c>
      <c r="B20" s="63" t="s">
        <v>90</v>
      </c>
      <c r="C20" s="63" t="s">
        <v>94</v>
      </c>
      <c r="D20" s="63" t="s">
        <v>268</v>
      </c>
      <c r="E20" s="63" t="s">
        <v>247</v>
      </c>
      <c r="F20" s="64">
        <v>30738</v>
      </c>
      <c r="G20" s="64">
        <v>0</v>
      </c>
      <c r="H20" s="65">
        <v>0</v>
      </c>
    </row>
    <row r="21" spans="1:8" customFormat="1" ht="23.2" customHeight="1" x14ac:dyDescent="0.3">
      <c r="A21" s="62" t="s">
        <v>10</v>
      </c>
      <c r="B21" s="63" t="s">
        <v>90</v>
      </c>
      <c r="C21" s="63" t="s">
        <v>94</v>
      </c>
      <c r="D21" s="63" t="s">
        <v>268</v>
      </c>
      <c r="E21" s="63" t="s">
        <v>155</v>
      </c>
      <c r="F21" s="64">
        <v>30738</v>
      </c>
      <c r="G21" s="64">
        <v>0</v>
      </c>
      <c r="H21" s="65">
        <v>0</v>
      </c>
    </row>
    <row r="22" spans="1:8" customFormat="1" ht="45.8" customHeight="1" x14ac:dyDescent="0.3">
      <c r="A22" s="62" t="s">
        <v>254</v>
      </c>
      <c r="B22" s="63" t="s">
        <v>90</v>
      </c>
      <c r="C22" s="63" t="s">
        <v>147</v>
      </c>
      <c r="D22" s="63"/>
      <c r="E22" s="63"/>
      <c r="F22" s="64">
        <v>6141260.1600000001</v>
      </c>
      <c r="G22" s="64">
        <v>3138191</v>
      </c>
      <c r="H22" s="65">
        <v>3988591</v>
      </c>
    </row>
    <row r="23" spans="1:8" customFormat="1" ht="15" customHeight="1" x14ac:dyDescent="0.3">
      <c r="A23" s="62" t="s">
        <v>7</v>
      </c>
      <c r="B23" s="63" t="s">
        <v>90</v>
      </c>
      <c r="C23" s="63" t="s">
        <v>147</v>
      </c>
      <c r="D23" s="63" t="s">
        <v>263</v>
      </c>
      <c r="E23" s="63"/>
      <c r="F23" s="64">
        <v>6141260.1600000001</v>
      </c>
      <c r="G23" s="64">
        <v>3138191</v>
      </c>
      <c r="H23" s="65">
        <v>3988591</v>
      </c>
    </row>
    <row r="24" spans="1:8" customFormat="1" ht="23.2" customHeight="1" x14ac:dyDescent="0.3">
      <c r="A24" s="62" t="s">
        <v>60</v>
      </c>
      <c r="B24" s="63" t="s">
        <v>90</v>
      </c>
      <c r="C24" s="63" t="s">
        <v>147</v>
      </c>
      <c r="D24" s="63" t="s">
        <v>265</v>
      </c>
      <c r="E24" s="63"/>
      <c r="F24" s="64">
        <v>2751569.16</v>
      </c>
      <c r="G24" s="64">
        <v>1923091</v>
      </c>
      <c r="H24" s="65">
        <v>2499991</v>
      </c>
    </row>
    <row r="25" spans="1:8" customFormat="1" ht="57.05" customHeight="1" x14ac:dyDescent="0.3">
      <c r="A25" s="62" t="s">
        <v>9</v>
      </c>
      <c r="B25" s="63" t="s">
        <v>90</v>
      </c>
      <c r="C25" s="63" t="s">
        <v>147</v>
      </c>
      <c r="D25" s="63" t="s">
        <v>265</v>
      </c>
      <c r="E25" s="63" t="s">
        <v>247</v>
      </c>
      <c r="F25" s="64">
        <v>2751569.16</v>
      </c>
      <c r="G25" s="64">
        <v>1923091</v>
      </c>
      <c r="H25" s="65">
        <v>2499991</v>
      </c>
    </row>
    <row r="26" spans="1:8" customFormat="1" ht="23.2" customHeight="1" x14ac:dyDescent="0.3">
      <c r="A26" s="62" t="s">
        <v>10</v>
      </c>
      <c r="B26" s="63" t="s">
        <v>90</v>
      </c>
      <c r="C26" s="63" t="s">
        <v>147</v>
      </c>
      <c r="D26" s="63" t="s">
        <v>265</v>
      </c>
      <c r="E26" s="63" t="s">
        <v>155</v>
      </c>
      <c r="F26" s="64">
        <v>2751569.16</v>
      </c>
      <c r="G26" s="64">
        <v>1923091</v>
      </c>
      <c r="H26" s="65">
        <v>2499991</v>
      </c>
    </row>
    <row r="27" spans="1:8" customFormat="1" ht="23.2" customHeight="1" x14ac:dyDescent="0.3">
      <c r="A27" s="62" t="s">
        <v>61</v>
      </c>
      <c r="B27" s="63" t="s">
        <v>90</v>
      </c>
      <c r="C27" s="63" t="s">
        <v>147</v>
      </c>
      <c r="D27" s="63" t="s">
        <v>266</v>
      </c>
      <c r="E27" s="63"/>
      <c r="F27" s="64">
        <v>3309096</v>
      </c>
      <c r="G27" s="64">
        <v>1215000</v>
      </c>
      <c r="H27" s="65">
        <v>1488500</v>
      </c>
    </row>
    <row r="28" spans="1:8" customFormat="1" ht="23.2" customHeight="1" x14ac:dyDescent="0.3">
      <c r="A28" s="62" t="s">
        <v>68</v>
      </c>
      <c r="B28" s="63" t="s">
        <v>90</v>
      </c>
      <c r="C28" s="63" t="s">
        <v>147</v>
      </c>
      <c r="D28" s="63" t="s">
        <v>266</v>
      </c>
      <c r="E28" s="63" t="s">
        <v>237</v>
      </c>
      <c r="F28" s="64">
        <v>3185896</v>
      </c>
      <c r="G28" s="64">
        <v>1195000</v>
      </c>
      <c r="H28" s="65">
        <v>1468500</v>
      </c>
    </row>
    <row r="29" spans="1:8" customFormat="1" ht="34.6" customHeight="1" x14ac:dyDescent="0.3">
      <c r="A29" s="62" t="s">
        <v>11</v>
      </c>
      <c r="B29" s="63" t="s">
        <v>90</v>
      </c>
      <c r="C29" s="63" t="s">
        <v>147</v>
      </c>
      <c r="D29" s="63" t="s">
        <v>266</v>
      </c>
      <c r="E29" s="63" t="s">
        <v>236</v>
      </c>
      <c r="F29" s="64">
        <v>3185896</v>
      </c>
      <c r="G29" s="64">
        <v>1195000</v>
      </c>
      <c r="H29" s="65">
        <v>1468500</v>
      </c>
    </row>
    <row r="30" spans="1:8" customFormat="1" ht="15" customHeight="1" x14ac:dyDescent="0.3">
      <c r="A30" s="62" t="s">
        <v>12</v>
      </c>
      <c r="B30" s="63" t="s">
        <v>90</v>
      </c>
      <c r="C30" s="63" t="s">
        <v>147</v>
      </c>
      <c r="D30" s="63" t="s">
        <v>266</v>
      </c>
      <c r="E30" s="63" t="s">
        <v>154</v>
      </c>
      <c r="F30" s="64">
        <v>123200</v>
      </c>
      <c r="G30" s="64">
        <v>20000</v>
      </c>
      <c r="H30" s="65">
        <v>20000</v>
      </c>
    </row>
    <row r="31" spans="1:8" customFormat="1" ht="15" customHeight="1" x14ac:dyDescent="0.3">
      <c r="A31" s="62" t="s">
        <v>69</v>
      </c>
      <c r="B31" s="63" t="s">
        <v>90</v>
      </c>
      <c r="C31" s="63" t="s">
        <v>147</v>
      </c>
      <c r="D31" s="63" t="s">
        <v>266</v>
      </c>
      <c r="E31" s="63" t="s">
        <v>250</v>
      </c>
      <c r="F31" s="64">
        <v>123200</v>
      </c>
      <c r="G31" s="64">
        <v>20000</v>
      </c>
      <c r="H31" s="65">
        <v>20000</v>
      </c>
    </row>
    <row r="32" spans="1:8" customFormat="1" ht="23.2" customHeight="1" x14ac:dyDescent="0.3">
      <c r="A32" s="62" t="s">
        <v>62</v>
      </c>
      <c r="B32" s="63" t="s">
        <v>90</v>
      </c>
      <c r="C32" s="63" t="s">
        <v>147</v>
      </c>
      <c r="D32" s="63" t="s">
        <v>267</v>
      </c>
      <c r="E32" s="63"/>
      <c r="F32" s="64">
        <v>100</v>
      </c>
      <c r="G32" s="64">
        <v>100</v>
      </c>
      <c r="H32" s="65">
        <v>100</v>
      </c>
    </row>
    <row r="33" spans="1:8" customFormat="1" ht="23.2" customHeight="1" x14ac:dyDescent="0.3">
      <c r="A33" s="62" t="s">
        <v>68</v>
      </c>
      <c r="B33" s="63" t="s">
        <v>90</v>
      </c>
      <c r="C33" s="63" t="s">
        <v>147</v>
      </c>
      <c r="D33" s="63" t="s">
        <v>267</v>
      </c>
      <c r="E33" s="63" t="s">
        <v>237</v>
      </c>
      <c r="F33" s="64">
        <v>100</v>
      </c>
      <c r="G33" s="64">
        <v>100</v>
      </c>
      <c r="H33" s="65">
        <v>100</v>
      </c>
    </row>
    <row r="34" spans="1:8" customFormat="1" ht="34.6" customHeight="1" x14ac:dyDescent="0.3">
      <c r="A34" s="62" t="s">
        <v>11</v>
      </c>
      <c r="B34" s="63" t="s">
        <v>90</v>
      </c>
      <c r="C34" s="63" t="s">
        <v>147</v>
      </c>
      <c r="D34" s="63" t="s">
        <v>267</v>
      </c>
      <c r="E34" s="63" t="s">
        <v>236</v>
      </c>
      <c r="F34" s="64">
        <v>100</v>
      </c>
      <c r="G34" s="64">
        <v>100</v>
      </c>
      <c r="H34" s="65">
        <v>100</v>
      </c>
    </row>
    <row r="35" spans="1:8" customFormat="1" ht="23.2" customHeight="1" x14ac:dyDescent="0.3">
      <c r="A35" s="62" t="s">
        <v>64</v>
      </c>
      <c r="B35" s="63" t="s">
        <v>90</v>
      </c>
      <c r="C35" s="63" t="s">
        <v>147</v>
      </c>
      <c r="D35" s="63" t="s">
        <v>268</v>
      </c>
      <c r="E35" s="63"/>
      <c r="F35" s="64">
        <v>80495</v>
      </c>
      <c r="G35" s="64">
        <v>0</v>
      </c>
      <c r="H35" s="65">
        <v>0</v>
      </c>
    </row>
    <row r="36" spans="1:8" customFormat="1" ht="57.05" customHeight="1" x14ac:dyDescent="0.3">
      <c r="A36" s="62" t="s">
        <v>9</v>
      </c>
      <c r="B36" s="63" t="s">
        <v>90</v>
      </c>
      <c r="C36" s="63" t="s">
        <v>147</v>
      </c>
      <c r="D36" s="63" t="s">
        <v>268</v>
      </c>
      <c r="E36" s="63" t="s">
        <v>247</v>
      </c>
      <c r="F36" s="64">
        <v>80495</v>
      </c>
      <c r="G36" s="64">
        <v>0</v>
      </c>
      <c r="H36" s="65">
        <v>0</v>
      </c>
    </row>
    <row r="37" spans="1:8" customFormat="1" ht="23.2" customHeight="1" x14ac:dyDescent="0.3">
      <c r="A37" s="62" t="s">
        <v>10</v>
      </c>
      <c r="B37" s="63" t="s">
        <v>90</v>
      </c>
      <c r="C37" s="63" t="s">
        <v>147</v>
      </c>
      <c r="D37" s="63" t="s">
        <v>268</v>
      </c>
      <c r="E37" s="63" t="s">
        <v>155</v>
      </c>
      <c r="F37" s="64">
        <v>80495</v>
      </c>
      <c r="G37" s="64">
        <v>0</v>
      </c>
      <c r="H37" s="65">
        <v>0</v>
      </c>
    </row>
    <row r="38" spans="1:8" customFormat="1" ht="34.6" customHeight="1" x14ac:dyDescent="0.3">
      <c r="A38" s="62" t="s">
        <v>13</v>
      </c>
      <c r="B38" s="63" t="s">
        <v>90</v>
      </c>
      <c r="C38" s="63" t="s">
        <v>122</v>
      </c>
      <c r="D38" s="63"/>
      <c r="E38" s="63"/>
      <c r="F38" s="64">
        <v>33500</v>
      </c>
      <c r="G38" s="64">
        <v>33500</v>
      </c>
      <c r="H38" s="65">
        <v>33500</v>
      </c>
    </row>
    <row r="39" spans="1:8" customFormat="1" ht="15" customHeight="1" x14ac:dyDescent="0.3">
      <c r="A39" s="62" t="s">
        <v>7</v>
      </c>
      <c r="B39" s="63" t="s">
        <v>90</v>
      </c>
      <c r="C39" s="63" t="s">
        <v>122</v>
      </c>
      <c r="D39" s="63" t="s">
        <v>263</v>
      </c>
      <c r="E39" s="63"/>
      <c r="F39" s="64">
        <v>33500</v>
      </c>
      <c r="G39" s="64">
        <v>33500</v>
      </c>
      <c r="H39" s="65">
        <v>33500</v>
      </c>
    </row>
    <row r="40" spans="1:8" customFormat="1" ht="23.2" customHeight="1" x14ac:dyDescent="0.3">
      <c r="A40" s="62" t="s">
        <v>30</v>
      </c>
      <c r="B40" s="63" t="s">
        <v>90</v>
      </c>
      <c r="C40" s="63" t="s">
        <v>122</v>
      </c>
      <c r="D40" s="63" t="s">
        <v>269</v>
      </c>
      <c r="E40" s="63"/>
      <c r="F40" s="64">
        <v>33500</v>
      </c>
      <c r="G40" s="64">
        <v>33500</v>
      </c>
      <c r="H40" s="65">
        <v>33500</v>
      </c>
    </row>
    <row r="41" spans="1:8" customFormat="1" ht="15" customHeight="1" x14ac:dyDescent="0.3">
      <c r="A41" s="62" t="s">
        <v>14</v>
      </c>
      <c r="B41" s="63" t="s">
        <v>90</v>
      </c>
      <c r="C41" s="63" t="s">
        <v>122</v>
      </c>
      <c r="D41" s="63" t="s">
        <v>269</v>
      </c>
      <c r="E41" s="63" t="s">
        <v>253</v>
      </c>
      <c r="F41" s="64">
        <v>33500</v>
      </c>
      <c r="G41" s="64">
        <v>33500</v>
      </c>
      <c r="H41" s="65">
        <v>33500</v>
      </c>
    </row>
    <row r="42" spans="1:8" customFormat="1" ht="15" customHeight="1" x14ac:dyDescent="0.3">
      <c r="A42" s="62" t="s">
        <v>15</v>
      </c>
      <c r="B42" s="63" t="s">
        <v>90</v>
      </c>
      <c r="C42" s="63" t="s">
        <v>122</v>
      </c>
      <c r="D42" s="63" t="s">
        <v>269</v>
      </c>
      <c r="E42" s="63" t="s">
        <v>252</v>
      </c>
      <c r="F42" s="64">
        <v>33500</v>
      </c>
      <c r="G42" s="64">
        <v>33500</v>
      </c>
      <c r="H42" s="65">
        <v>33500</v>
      </c>
    </row>
    <row r="43" spans="1:8" customFormat="1" ht="15" customHeight="1" x14ac:dyDescent="0.3">
      <c r="A43" s="62" t="s">
        <v>16</v>
      </c>
      <c r="B43" s="63" t="s">
        <v>90</v>
      </c>
      <c r="C43" s="63" t="s">
        <v>118</v>
      </c>
      <c r="D43" s="63"/>
      <c r="E43" s="63"/>
      <c r="F43" s="64">
        <v>20000</v>
      </c>
      <c r="G43" s="64">
        <v>0</v>
      </c>
      <c r="H43" s="65">
        <v>0</v>
      </c>
    </row>
    <row r="44" spans="1:8" customFormat="1" ht="15" customHeight="1" x14ac:dyDescent="0.3">
      <c r="A44" s="62" t="s">
        <v>7</v>
      </c>
      <c r="B44" s="63" t="s">
        <v>90</v>
      </c>
      <c r="C44" s="63" t="s">
        <v>118</v>
      </c>
      <c r="D44" s="63" t="s">
        <v>263</v>
      </c>
      <c r="E44" s="63"/>
      <c r="F44" s="64">
        <v>20000</v>
      </c>
      <c r="G44" s="64">
        <v>0</v>
      </c>
      <c r="H44" s="65">
        <v>0</v>
      </c>
    </row>
    <row r="45" spans="1:8" customFormat="1" ht="15" customHeight="1" x14ac:dyDescent="0.3">
      <c r="A45" s="62" t="s">
        <v>53</v>
      </c>
      <c r="B45" s="63" t="s">
        <v>90</v>
      </c>
      <c r="C45" s="63" t="s">
        <v>118</v>
      </c>
      <c r="D45" s="63" t="s">
        <v>270</v>
      </c>
      <c r="E45" s="63"/>
      <c r="F45" s="64">
        <v>20000</v>
      </c>
      <c r="G45" s="64">
        <v>0</v>
      </c>
      <c r="H45" s="65">
        <v>0</v>
      </c>
    </row>
    <row r="46" spans="1:8" customFormat="1" ht="15" customHeight="1" x14ac:dyDescent="0.3">
      <c r="A46" s="62" t="s">
        <v>12</v>
      </c>
      <c r="B46" s="63" t="s">
        <v>90</v>
      </c>
      <c r="C46" s="63" t="s">
        <v>118</v>
      </c>
      <c r="D46" s="63" t="s">
        <v>270</v>
      </c>
      <c r="E46" s="63" t="s">
        <v>154</v>
      </c>
      <c r="F46" s="64">
        <v>20000</v>
      </c>
      <c r="G46" s="64">
        <v>0</v>
      </c>
      <c r="H46" s="65">
        <v>0</v>
      </c>
    </row>
    <row r="47" spans="1:8" customFormat="1" ht="15" customHeight="1" x14ac:dyDescent="0.3">
      <c r="A47" s="62" t="s">
        <v>17</v>
      </c>
      <c r="B47" s="63" t="s">
        <v>90</v>
      </c>
      <c r="C47" s="63" t="s">
        <v>118</v>
      </c>
      <c r="D47" s="63" t="s">
        <v>270</v>
      </c>
      <c r="E47" s="63" t="s">
        <v>251</v>
      </c>
      <c r="F47" s="64">
        <v>20000</v>
      </c>
      <c r="G47" s="64">
        <v>0</v>
      </c>
      <c r="H47" s="65">
        <v>0</v>
      </c>
    </row>
    <row r="48" spans="1:8" customFormat="1" ht="15" customHeight="1" x14ac:dyDescent="0.3">
      <c r="A48" s="62" t="s">
        <v>18</v>
      </c>
      <c r="B48" s="63" t="s">
        <v>90</v>
      </c>
      <c r="C48" s="63" t="s">
        <v>121</v>
      </c>
      <c r="D48" s="63"/>
      <c r="E48" s="63"/>
      <c r="F48" s="64">
        <v>10000</v>
      </c>
      <c r="G48" s="64">
        <v>5000</v>
      </c>
      <c r="H48" s="65">
        <v>5000</v>
      </c>
    </row>
    <row r="49" spans="1:8" customFormat="1" ht="15" customHeight="1" x14ac:dyDescent="0.3">
      <c r="A49" s="62" t="s">
        <v>7</v>
      </c>
      <c r="B49" s="63" t="s">
        <v>90</v>
      </c>
      <c r="C49" s="63" t="s">
        <v>121</v>
      </c>
      <c r="D49" s="63" t="s">
        <v>263</v>
      </c>
      <c r="E49" s="63"/>
      <c r="F49" s="64">
        <v>10000</v>
      </c>
      <c r="G49" s="64">
        <v>5000</v>
      </c>
      <c r="H49" s="65">
        <v>5000</v>
      </c>
    </row>
    <row r="50" spans="1:8" customFormat="1" ht="15" customHeight="1" x14ac:dyDescent="0.3">
      <c r="A50" s="62" t="s">
        <v>19</v>
      </c>
      <c r="B50" s="63" t="s">
        <v>90</v>
      </c>
      <c r="C50" s="63" t="s">
        <v>121</v>
      </c>
      <c r="D50" s="63" t="s">
        <v>271</v>
      </c>
      <c r="E50" s="63"/>
      <c r="F50" s="64">
        <v>10000</v>
      </c>
      <c r="G50" s="64">
        <v>5000</v>
      </c>
      <c r="H50" s="65">
        <v>5000</v>
      </c>
    </row>
    <row r="51" spans="1:8" customFormat="1" ht="15" customHeight="1" x14ac:dyDescent="0.3">
      <c r="A51" s="62" t="s">
        <v>12</v>
      </c>
      <c r="B51" s="63" t="s">
        <v>90</v>
      </c>
      <c r="C51" s="63" t="s">
        <v>121</v>
      </c>
      <c r="D51" s="63" t="s">
        <v>271</v>
      </c>
      <c r="E51" s="63" t="s">
        <v>154</v>
      </c>
      <c r="F51" s="64">
        <v>10000</v>
      </c>
      <c r="G51" s="64">
        <v>5000</v>
      </c>
      <c r="H51" s="65">
        <v>5000</v>
      </c>
    </row>
    <row r="52" spans="1:8" customFormat="1" ht="15" customHeight="1" x14ac:dyDescent="0.3">
      <c r="A52" s="62" t="s">
        <v>69</v>
      </c>
      <c r="B52" s="63" t="s">
        <v>90</v>
      </c>
      <c r="C52" s="63" t="s">
        <v>121</v>
      </c>
      <c r="D52" s="63" t="s">
        <v>271</v>
      </c>
      <c r="E52" s="63" t="s">
        <v>250</v>
      </c>
      <c r="F52" s="64">
        <v>10000</v>
      </c>
      <c r="G52" s="64">
        <v>5000</v>
      </c>
      <c r="H52" s="65">
        <v>5000</v>
      </c>
    </row>
    <row r="53" spans="1:8" customFormat="1" ht="15" customHeight="1" x14ac:dyDescent="0.3">
      <c r="A53" s="62" t="s">
        <v>249</v>
      </c>
      <c r="B53" s="63" t="s">
        <v>94</v>
      </c>
      <c r="C53" s="63"/>
      <c r="D53" s="63"/>
      <c r="E53" s="63"/>
      <c r="F53" s="64">
        <v>178780</v>
      </c>
      <c r="G53" s="64">
        <v>183600</v>
      </c>
      <c r="H53" s="65">
        <v>201170</v>
      </c>
    </row>
    <row r="54" spans="1:8" customFormat="1" ht="15" customHeight="1" x14ac:dyDescent="0.3">
      <c r="A54" s="62" t="s">
        <v>20</v>
      </c>
      <c r="B54" s="63" t="s">
        <v>94</v>
      </c>
      <c r="C54" s="63" t="s">
        <v>101</v>
      </c>
      <c r="D54" s="63"/>
      <c r="E54" s="63"/>
      <c r="F54" s="64">
        <v>178780</v>
      </c>
      <c r="G54" s="64">
        <v>183600</v>
      </c>
      <c r="H54" s="65">
        <v>201170</v>
      </c>
    </row>
    <row r="55" spans="1:8" customFormat="1" ht="15" customHeight="1" x14ac:dyDescent="0.3">
      <c r="A55" s="62" t="s">
        <v>7</v>
      </c>
      <c r="B55" s="63" t="s">
        <v>94</v>
      </c>
      <c r="C55" s="63" t="s">
        <v>101</v>
      </c>
      <c r="D55" s="63" t="s">
        <v>263</v>
      </c>
      <c r="E55" s="63"/>
      <c r="F55" s="64">
        <v>178780</v>
      </c>
      <c r="G55" s="64">
        <v>183600</v>
      </c>
      <c r="H55" s="65">
        <v>201170</v>
      </c>
    </row>
    <row r="56" spans="1:8" customFormat="1" ht="15" customHeight="1" x14ac:dyDescent="0.3">
      <c r="A56" s="62" t="s">
        <v>221</v>
      </c>
      <c r="B56" s="63" t="s">
        <v>94</v>
      </c>
      <c r="C56" s="63" t="s">
        <v>101</v>
      </c>
      <c r="D56" s="63" t="s">
        <v>272</v>
      </c>
      <c r="E56" s="63"/>
      <c r="F56" s="64">
        <v>9240</v>
      </c>
      <c r="G56" s="64">
        <v>0</v>
      </c>
      <c r="H56" s="65">
        <v>0</v>
      </c>
    </row>
    <row r="57" spans="1:8" customFormat="1" ht="57.05" customHeight="1" x14ac:dyDescent="0.3">
      <c r="A57" s="62" t="s">
        <v>9</v>
      </c>
      <c r="B57" s="63" t="s">
        <v>94</v>
      </c>
      <c r="C57" s="63" t="s">
        <v>101</v>
      </c>
      <c r="D57" s="63" t="s">
        <v>272</v>
      </c>
      <c r="E57" s="63" t="s">
        <v>247</v>
      </c>
      <c r="F57" s="64">
        <v>9240</v>
      </c>
      <c r="G57" s="64">
        <v>0</v>
      </c>
      <c r="H57" s="65">
        <v>0</v>
      </c>
    </row>
    <row r="58" spans="1:8" customFormat="1" ht="23.2" customHeight="1" x14ac:dyDescent="0.3">
      <c r="A58" s="62" t="s">
        <v>10</v>
      </c>
      <c r="B58" s="63" t="s">
        <v>94</v>
      </c>
      <c r="C58" s="63" t="s">
        <v>101</v>
      </c>
      <c r="D58" s="63" t="s">
        <v>272</v>
      </c>
      <c r="E58" s="63" t="s">
        <v>155</v>
      </c>
      <c r="F58" s="64">
        <v>9240</v>
      </c>
      <c r="G58" s="64">
        <v>0</v>
      </c>
      <c r="H58" s="65">
        <v>0</v>
      </c>
    </row>
    <row r="59" spans="1:8" customFormat="1" ht="34.6" customHeight="1" x14ac:dyDescent="0.3">
      <c r="A59" s="62" t="s">
        <v>248</v>
      </c>
      <c r="B59" s="63" t="s">
        <v>94</v>
      </c>
      <c r="C59" s="63" t="s">
        <v>101</v>
      </c>
      <c r="D59" s="63" t="s">
        <v>273</v>
      </c>
      <c r="E59" s="63"/>
      <c r="F59" s="64">
        <v>169540</v>
      </c>
      <c r="G59" s="64">
        <v>183600</v>
      </c>
      <c r="H59" s="65">
        <v>201170</v>
      </c>
    </row>
    <row r="60" spans="1:8" customFormat="1" ht="57.05" customHeight="1" x14ac:dyDescent="0.3">
      <c r="A60" s="62" t="s">
        <v>9</v>
      </c>
      <c r="B60" s="63" t="s">
        <v>94</v>
      </c>
      <c r="C60" s="63" t="s">
        <v>101</v>
      </c>
      <c r="D60" s="63" t="s">
        <v>273</v>
      </c>
      <c r="E60" s="63" t="s">
        <v>247</v>
      </c>
      <c r="F60" s="64">
        <v>159570</v>
      </c>
      <c r="G60" s="64">
        <v>168300</v>
      </c>
      <c r="H60" s="65">
        <v>185670</v>
      </c>
    </row>
    <row r="61" spans="1:8" customFormat="1" ht="23.2" customHeight="1" x14ac:dyDescent="0.3">
      <c r="A61" s="62" t="s">
        <v>10</v>
      </c>
      <c r="B61" s="63" t="s">
        <v>94</v>
      </c>
      <c r="C61" s="63" t="s">
        <v>101</v>
      </c>
      <c r="D61" s="63" t="s">
        <v>273</v>
      </c>
      <c r="E61" s="63" t="s">
        <v>155</v>
      </c>
      <c r="F61" s="64">
        <v>159570</v>
      </c>
      <c r="G61" s="64">
        <v>168300</v>
      </c>
      <c r="H61" s="65">
        <v>185670</v>
      </c>
    </row>
    <row r="62" spans="1:8" customFormat="1" ht="23.2" customHeight="1" x14ac:dyDescent="0.3">
      <c r="A62" s="62" t="s">
        <v>68</v>
      </c>
      <c r="B62" s="63" t="s">
        <v>94</v>
      </c>
      <c r="C62" s="63" t="s">
        <v>101</v>
      </c>
      <c r="D62" s="63" t="s">
        <v>273</v>
      </c>
      <c r="E62" s="63" t="s">
        <v>237</v>
      </c>
      <c r="F62" s="64">
        <v>9970</v>
      </c>
      <c r="G62" s="64">
        <v>15300</v>
      </c>
      <c r="H62" s="65">
        <v>15500</v>
      </c>
    </row>
    <row r="63" spans="1:8" customFormat="1" ht="34.6" customHeight="1" x14ac:dyDescent="0.3">
      <c r="A63" s="62" t="s">
        <v>11</v>
      </c>
      <c r="B63" s="63" t="s">
        <v>94</v>
      </c>
      <c r="C63" s="63" t="s">
        <v>101</v>
      </c>
      <c r="D63" s="63" t="s">
        <v>273</v>
      </c>
      <c r="E63" s="63" t="s">
        <v>236</v>
      </c>
      <c r="F63" s="64">
        <v>9970</v>
      </c>
      <c r="G63" s="64">
        <v>15300</v>
      </c>
      <c r="H63" s="65">
        <v>15500</v>
      </c>
    </row>
    <row r="64" spans="1:8" customFormat="1" ht="23.2" customHeight="1" x14ac:dyDescent="0.3">
      <c r="A64" s="62" t="s">
        <v>246</v>
      </c>
      <c r="B64" s="63" t="s">
        <v>101</v>
      </c>
      <c r="C64" s="63"/>
      <c r="D64" s="63"/>
      <c r="E64" s="63"/>
      <c r="F64" s="64">
        <v>661109</v>
      </c>
      <c r="G64" s="64">
        <v>42000</v>
      </c>
      <c r="H64" s="65">
        <v>32000</v>
      </c>
    </row>
    <row r="65" spans="1:8" customFormat="1" ht="34.6" customHeight="1" x14ac:dyDescent="0.3">
      <c r="A65" s="62" t="s">
        <v>59</v>
      </c>
      <c r="B65" s="63" t="s">
        <v>101</v>
      </c>
      <c r="C65" s="63" t="s">
        <v>115</v>
      </c>
      <c r="D65" s="63"/>
      <c r="E65" s="63"/>
      <c r="F65" s="64">
        <v>661109</v>
      </c>
      <c r="G65" s="64">
        <v>42000</v>
      </c>
      <c r="H65" s="65">
        <v>32000</v>
      </c>
    </row>
    <row r="66" spans="1:8" customFormat="1" ht="34.6" customHeight="1" x14ac:dyDescent="0.3">
      <c r="A66" s="62" t="s">
        <v>245</v>
      </c>
      <c r="B66" s="63" t="s">
        <v>101</v>
      </c>
      <c r="C66" s="63" t="s">
        <v>115</v>
      </c>
      <c r="D66" s="63" t="s">
        <v>274</v>
      </c>
      <c r="E66" s="63"/>
      <c r="F66" s="64">
        <v>661109</v>
      </c>
      <c r="G66" s="64">
        <v>42000</v>
      </c>
      <c r="H66" s="65">
        <v>32000</v>
      </c>
    </row>
    <row r="67" spans="1:8" customFormat="1" ht="23.2" customHeight="1" x14ac:dyDescent="0.3">
      <c r="A67" s="62" t="s">
        <v>244</v>
      </c>
      <c r="B67" s="63" t="s">
        <v>101</v>
      </c>
      <c r="C67" s="63" t="s">
        <v>115</v>
      </c>
      <c r="D67" s="63" t="s">
        <v>275</v>
      </c>
      <c r="E67" s="63"/>
      <c r="F67" s="64">
        <v>661109</v>
      </c>
      <c r="G67" s="64">
        <v>42000</v>
      </c>
      <c r="H67" s="65">
        <v>32000</v>
      </c>
    </row>
    <row r="68" spans="1:8" customFormat="1" ht="23.2" customHeight="1" x14ac:dyDescent="0.3">
      <c r="A68" s="62" t="s">
        <v>68</v>
      </c>
      <c r="B68" s="63" t="s">
        <v>101</v>
      </c>
      <c r="C68" s="63" t="s">
        <v>115</v>
      </c>
      <c r="D68" s="63" t="s">
        <v>275</v>
      </c>
      <c r="E68" s="63" t="s">
        <v>237</v>
      </c>
      <c r="F68" s="64">
        <v>661109</v>
      </c>
      <c r="G68" s="64">
        <v>42000</v>
      </c>
      <c r="H68" s="65">
        <v>32000</v>
      </c>
    </row>
    <row r="69" spans="1:8" customFormat="1" ht="34.6" customHeight="1" x14ac:dyDescent="0.3">
      <c r="A69" s="62" t="s">
        <v>11</v>
      </c>
      <c r="B69" s="63" t="s">
        <v>101</v>
      </c>
      <c r="C69" s="63" t="s">
        <v>115</v>
      </c>
      <c r="D69" s="63" t="s">
        <v>275</v>
      </c>
      <c r="E69" s="63" t="s">
        <v>236</v>
      </c>
      <c r="F69" s="64">
        <v>661109</v>
      </c>
      <c r="G69" s="64">
        <v>42000</v>
      </c>
      <c r="H69" s="65">
        <v>32000</v>
      </c>
    </row>
    <row r="70" spans="1:8" customFormat="1" ht="15" customHeight="1" x14ac:dyDescent="0.3">
      <c r="A70" s="62" t="s">
        <v>243</v>
      </c>
      <c r="B70" s="63" t="s">
        <v>147</v>
      </c>
      <c r="C70" s="63"/>
      <c r="D70" s="63"/>
      <c r="E70" s="63"/>
      <c r="F70" s="64">
        <v>5408278.3200000003</v>
      </c>
      <c r="G70" s="64">
        <v>1917400</v>
      </c>
      <c r="H70" s="65">
        <v>1932400</v>
      </c>
    </row>
    <row r="71" spans="1:8" customFormat="1" ht="15" customHeight="1" x14ac:dyDescent="0.3">
      <c r="A71" s="62" t="s">
        <v>21</v>
      </c>
      <c r="B71" s="63" t="s">
        <v>147</v>
      </c>
      <c r="C71" s="63" t="s">
        <v>164</v>
      </c>
      <c r="D71" s="63"/>
      <c r="E71" s="63"/>
      <c r="F71" s="64">
        <v>5408278.3200000003</v>
      </c>
      <c r="G71" s="64">
        <v>1917400</v>
      </c>
      <c r="H71" s="65">
        <v>1932400</v>
      </c>
    </row>
    <row r="72" spans="1:8" customFormat="1" ht="23.2" customHeight="1" x14ac:dyDescent="0.3">
      <c r="A72" s="62" t="s">
        <v>214</v>
      </c>
      <c r="B72" s="63" t="s">
        <v>147</v>
      </c>
      <c r="C72" s="63" t="s">
        <v>164</v>
      </c>
      <c r="D72" s="63" t="s">
        <v>276</v>
      </c>
      <c r="E72" s="63"/>
      <c r="F72" s="64">
        <v>5408278.3200000003</v>
      </c>
      <c r="G72" s="64">
        <v>1917400</v>
      </c>
      <c r="H72" s="65">
        <v>1932400</v>
      </c>
    </row>
    <row r="73" spans="1:8" customFormat="1" ht="23.2" customHeight="1" x14ac:dyDescent="0.3">
      <c r="A73" s="62" t="s">
        <v>242</v>
      </c>
      <c r="B73" s="63" t="s">
        <v>147</v>
      </c>
      <c r="C73" s="63" t="s">
        <v>164</v>
      </c>
      <c r="D73" s="63" t="s">
        <v>277</v>
      </c>
      <c r="E73" s="63"/>
      <c r="F73" s="64">
        <v>5408278.3200000003</v>
      </c>
      <c r="G73" s="64">
        <v>1917400</v>
      </c>
      <c r="H73" s="65">
        <v>1932400</v>
      </c>
    </row>
    <row r="74" spans="1:8" customFormat="1" ht="34.6" customHeight="1" x14ac:dyDescent="0.3">
      <c r="A74" s="62" t="s">
        <v>241</v>
      </c>
      <c r="B74" s="63" t="s">
        <v>147</v>
      </c>
      <c r="C74" s="63" t="s">
        <v>164</v>
      </c>
      <c r="D74" s="63" t="s">
        <v>278</v>
      </c>
      <c r="E74" s="63"/>
      <c r="F74" s="64">
        <v>5408278.3200000003</v>
      </c>
      <c r="G74" s="64">
        <v>1917400</v>
      </c>
      <c r="H74" s="65">
        <v>1932400</v>
      </c>
    </row>
    <row r="75" spans="1:8" customFormat="1" ht="23.2" customHeight="1" x14ac:dyDescent="0.3">
      <c r="A75" s="62" t="s">
        <v>68</v>
      </c>
      <c r="B75" s="63" t="s">
        <v>147</v>
      </c>
      <c r="C75" s="63" t="s">
        <v>164</v>
      </c>
      <c r="D75" s="63" t="s">
        <v>278</v>
      </c>
      <c r="E75" s="63" t="s">
        <v>237</v>
      </c>
      <c r="F75" s="64">
        <v>5408278.3200000003</v>
      </c>
      <c r="G75" s="64">
        <v>1917400</v>
      </c>
      <c r="H75" s="65">
        <v>1932400</v>
      </c>
    </row>
    <row r="76" spans="1:8" customFormat="1" ht="34.6" customHeight="1" x14ac:dyDescent="0.3">
      <c r="A76" s="62" t="s">
        <v>11</v>
      </c>
      <c r="B76" s="63" t="s">
        <v>147</v>
      </c>
      <c r="C76" s="63" t="s">
        <v>164</v>
      </c>
      <c r="D76" s="63" t="s">
        <v>278</v>
      </c>
      <c r="E76" s="63" t="s">
        <v>236</v>
      </c>
      <c r="F76" s="64">
        <v>5408278.3200000003</v>
      </c>
      <c r="G76" s="64">
        <v>1917400</v>
      </c>
      <c r="H76" s="65">
        <v>1932400</v>
      </c>
    </row>
    <row r="77" spans="1:8" customFormat="1" ht="15" customHeight="1" x14ac:dyDescent="0.3">
      <c r="A77" s="62" t="s">
        <v>240</v>
      </c>
      <c r="B77" s="63" t="s">
        <v>116</v>
      </c>
      <c r="C77" s="63"/>
      <c r="D77" s="63"/>
      <c r="E77" s="63"/>
      <c r="F77" s="64">
        <v>2705548</v>
      </c>
      <c r="G77" s="64">
        <v>1900000</v>
      </c>
      <c r="H77" s="65">
        <v>1600000</v>
      </c>
    </row>
    <row r="78" spans="1:8" customFormat="1" ht="15" customHeight="1" x14ac:dyDescent="0.3">
      <c r="A78" s="62" t="s">
        <v>22</v>
      </c>
      <c r="B78" s="63" t="s">
        <v>116</v>
      </c>
      <c r="C78" s="63" t="s">
        <v>101</v>
      </c>
      <c r="D78" s="63"/>
      <c r="E78" s="63"/>
      <c r="F78" s="64">
        <v>2705548</v>
      </c>
      <c r="G78" s="64">
        <v>1900000</v>
      </c>
      <c r="H78" s="65">
        <v>1600000</v>
      </c>
    </row>
    <row r="79" spans="1:8" customFormat="1" ht="15" customHeight="1" x14ac:dyDescent="0.3">
      <c r="A79" s="62" t="s">
        <v>7</v>
      </c>
      <c r="B79" s="63" t="s">
        <v>116</v>
      </c>
      <c r="C79" s="63" t="s">
        <v>101</v>
      </c>
      <c r="D79" s="63" t="s">
        <v>263</v>
      </c>
      <c r="E79" s="63"/>
      <c r="F79" s="64">
        <v>2705548</v>
      </c>
      <c r="G79" s="64">
        <v>1900000</v>
      </c>
      <c r="H79" s="65">
        <v>1600000</v>
      </c>
    </row>
    <row r="80" spans="1:8" customFormat="1" ht="15" customHeight="1" x14ac:dyDescent="0.3">
      <c r="A80" s="62" t="s">
        <v>23</v>
      </c>
      <c r="B80" s="63" t="s">
        <v>116</v>
      </c>
      <c r="C80" s="63" t="s">
        <v>101</v>
      </c>
      <c r="D80" s="63" t="s">
        <v>279</v>
      </c>
      <c r="E80" s="63"/>
      <c r="F80" s="64">
        <v>600000</v>
      </c>
      <c r="G80" s="64">
        <v>600000</v>
      </c>
      <c r="H80" s="65">
        <v>600000</v>
      </c>
    </row>
    <row r="81" spans="1:8" customFormat="1" ht="23.2" customHeight="1" x14ac:dyDescent="0.3">
      <c r="A81" s="62" t="s">
        <v>68</v>
      </c>
      <c r="B81" s="63" t="s">
        <v>116</v>
      </c>
      <c r="C81" s="63" t="s">
        <v>101</v>
      </c>
      <c r="D81" s="63" t="s">
        <v>279</v>
      </c>
      <c r="E81" s="63" t="s">
        <v>237</v>
      </c>
      <c r="F81" s="64">
        <v>600000</v>
      </c>
      <c r="G81" s="64">
        <v>600000</v>
      </c>
      <c r="H81" s="65">
        <v>600000</v>
      </c>
    </row>
    <row r="82" spans="1:8" customFormat="1" ht="34.6" customHeight="1" x14ac:dyDescent="0.3">
      <c r="A82" s="62" t="s">
        <v>11</v>
      </c>
      <c r="B82" s="63" t="s">
        <v>116</v>
      </c>
      <c r="C82" s="63" t="s">
        <v>101</v>
      </c>
      <c r="D82" s="63" t="s">
        <v>279</v>
      </c>
      <c r="E82" s="63" t="s">
        <v>236</v>
      </c>
      <c r="F82" s="64">
        <v>600000</v>
      </c>
      <c r="G82" s="64">
        <v>600000</v>
      </c>
      <c r="H82" s="65">
        <v>600000</v>
      </c>
    </row>
    <row r="83" spans="1:8" customFormat="1" ht="15" customHeight="1" x14ac:dyDescent="0.3">
      <c r="A83" s="62" t="s">
        <v>239</v>
      </c>
      <c r="B83" s="63" t="s">
        <v>116</v>
      </c>
      <c r="C83" s="63" t="s">
        <v>101</v>
      </c>
      <c r="D83" s="63" t="s">
        <v>280</v>
      </c>
      <c r="E83" s="63"/>
      <c r="F83" s="64">
        <v>420000</v>
      </c>
      <c r="G83" s="64">
        <v>500000</v>
      </c>
      <c r="H83" s="65">
        <v>500000</v>
      </c>
    </row>
    <row r="84" spans="1:8" customFormat="1" ht="23.2" customHeight="1" x14ac:dyDescent="0.3">
      <c r="A84" s="62" t="s">
        <v>68</v>
      </c>
      <c r="B84" s="63" t="s">
        <v>116</v>
      </c>
      <c r="C84" s="63" t="s">
        <v>101</v>
      </c>
      <c r="D84" s="63" t="s">
        <v>280</v>
      </c>
      <c r="E84" s="63" t="s">
        <v>237</v>
      </c>
      <c r="F84" s="64">
        <v>420000</v>
      </c>
      <c r="G84" s="64">
        <v>500000</v>
      </c>
      <c r="H84" s="65">
        <v>500000</v>
      </c>
    </row>
    <row r="85" spans="1:8" customFormat="1" ht="34.6" customHeight="1" x14ac:dyDescent="0.3">
      <c r="A85" s="62" t="s">
        <v>11</v>
      </c>
      <c r="B85" s="63" t="s">
        <v>116</v>
      </c>
      <c r="C85" s="63" t="s">
        <v>101</v>
      </c>
      <c r="D85" s="63" t="s">
        <v>280</v>
      </c>
      <c r="E85" s="63" t="s">
        <v>236</v>
      </c>
      <c r="F85" s="64">
        <v>420000</v>
      </c>
      <c r="G85" s="64">
        <v>500000</v>
      </c>
      <c r="H85" s="65">
        <v>500000</v>
      </c>
    </row>
    <row r="86" spans="1:8" customFormat="1" ht="15" customHeight="1" x14ac:dyDescent="0.3">
      <c r="A86" s="62" t="s">
        <v>238</v>
      </c>
      <c r="B86" s="63" t="s">
        <v>116</v>
      </c>
      <c r="C86" s="63" t="s">
        <v>101</v>
      </c>
      <c r="D86" s="63" t="s">
        <v>281</v>
      </c>
      <c r="E86" s="63"/>
      <c r="F86" s="64">
        <v>1685548</v>
      </c>
      <c r="G86" s="64">
        <v>800000</v>
      </c>
      <c r="H86" s="65">
        <v>500000</v>
      </c>
    </row>
    <row r="87" spans="1:8" customFormat="1" ht="23.2" customHeight="1" x14ac:dyDescent="0.3">
      <c r="A87" s="62" t="s">
        <v>68</v>
      </c>
      <c r="B87" s="63" t="s">
        <v>116</v>
      </c>
      <c r="C87" s="63" t="s">
        <v>101</v>
      </c>
      <c r="D87" s="63" t="s">
        <v>281</v>
      </c>
      <c r="E87" s="63" t="s">
        <v>237</v>
      </c>
      <c r="F87" s="64">
        <v>1685548</v>
      </c>
      <c r="G87" s="64">
        <v>800000</v>
      </c>
      <c r="H87" s="65">
        <v>500000</v>
      </c>
    </row>
    <row r="88" spans="1:8" customFormat="1" ht="34.6" customHeight="1" x14ac:dyDescent="0.3">
      <c r="A88" s="62" t="s">
        <v>11</v>
      </c>
      <c r="B88" s="63" t="s">
        <v>116</v>
      </c>
      <c r="C88" s="63" t="s">
        <v>101</v>
      </c>
      <c r="D88" s="63" t="s">
        <v>281</v>
      </c>
      <c r="E88" s="63" t="s">
        <v>236</v>
      </c>
      <c r="F88" s="64">
        <v>1685548</v>
      </c>
      <c r="G88" s="64">
        <v>800000</v>
      </c>
      <c r="H88" s="65">
        <v>500000</v>
      </c>
    </row>
    <row r="89" spans="1:8" customFormat="1" ht="15" customHeight="1" x14ac:dyDescent="0.3">
      <c r="A89" s="62" t="s">
        <v>235</v>
      </c>
      <c r="B89" s="63" t="s">
        <v>143</v>
      </c>
      <c r="C89" s="63"/>
      <c r="D89" s="63"/>
      <c r="E89" s="63"/>
      <c r="F89" s="64">
        <v>10473301.27</v>
      </c>
      <c r="G89" s="64">
        <v>5000000</v>
      </c>
      <c r="H89" s="65">
        <v>4613400</v>
      </c>
    </row>
    <row r="90" spans="1:8" customFormat="1" ht="15" customHeight="1" x14ac:dyDescent="0.3">
      <c r="A90" s="62" t="s">
        <v>24</v>
      </c>
      <c r="B90" s="63" t="s">
        <v>143</v>
      </c>
      <c r="C90" s="63" t="s">
        <v>90</v>
      </c>
      <c r="D90" s="63"/>
      <c r="E90" s="63"/>
      <c r="F90" s="64">
        <v>10473301.27</v>
      </c>
      <c r="G90" s="64">
        <v>5000000</v>
      </c>
      <c r="H90" s="65">
        <v>4613400</v>
      </c>
    </row>
    <row r="91" spans="1:8" customFormat="1" ht="15" customHeight="1" x14ac:dyDescent="0.3">
      <c r="A91" s="62" t="s">
        <v>7</v>
      </c>
      <c r="B91" s="63" t="s">
        <v>143</v>
      </c>
      <c r="C91" s="63" t="s">
        <v>90</v>
      </c>
      <c r="D91" s="63" t="s">
        <v>263</v>
      </c>
      <c r="E91" s="63"/>
      <c r="F91" s="64">
        <v>10473301.27</v>
      </c>
      <c r="G91" s="64">
        <v>5000000</v>
      </c>
      <c r="H91" s="65">
        <v>4613400</v>
      </c>
    </row>
    <row r="92" spans="1:8" customFormat="1" ht="23.2" customHeight="1" x14ac:dyDescent="0.3">
      <c r="A92" s="62" t="s">
        <v>65</v>
      </c>
      <c r="B92" s="63" t="s">
        <v>143</v>
      </c>
      <c r="C92" s="63" t="s">
        <v>90</v>
      </c>
      <c r="D92" s="63" t="s">
        <v>282</v>
      </c>
      <c r="E92" s="63"/>
      <c r="F92" s="64">
        <v>9772130</v>
      </c>
      <c r="G92" s="64">
        <v>5000000</v>
      </c>
      <c r="H92" s="65">
        <v>4613400</v>
      </c>
    </row>
    <row r="93" spans="1:8" customFormat="1" ht="23.2" customHeight="1" x14ac:dyDescent="0.3">
      <c r="A93" s="62" t="s">
        <v>68</v>
      </c>
      <c r="B93" s="63" t="s">
        <v>143</v>
      </c>
      <c r="C93" s="63" t="s">
        <v>90</v>
      </c>
      <c r="D93" s="63" t="s">
        <v>282</v>
      </c>
      <c r="E93" s="63" t="s">
        <v>237</v>
      </c>
      <c r="F93" s="64">
        <v>1045130</v>
      </c>
      <c r="G93" s="64">
        <v>0</v>
      </c>
      <c r="H93" s="65">
        <v>0</v>
      </c>
    </row>
    <row r="94" spans="1:8" customFormat="1" ht="34.6" customHeight="1" x14ac:dyDescent="0.3">
      <c r="A94" s="62" t="s">
        <v>11</v>
      </c>
      <c r="B94" s="63" t="s">
        <v>143</v>
      </c>
      <c r="C94" s="63" t="s">
        <v>90</v>
      </c>
      <c r="D94" s="63" t="s">
        <v>282</v>
      </c>
      <c r="E94" s="63" t="s">
        <v>236</v>
      </c>
      <c r="F94" s="64">
        <v>1045130</v>
      </c>
      <c r="G94" s="64">
        <v>0</v>
      </c>
      <c r="H94" s="65">
        <v>0</v>
      </c>
    </row>
    <row r="95" spans="1:8" customFormat="1" ht="23.2" customHeight="1" x14ac:dyDescent="0.3">
      <c r="A95" s="62" t="s">
        <v>234</v>
      </c>
      <c r="B95" s="63" t="s">
        <v>143</v>
      </c>
      <c r="C95" s="63" t="s">
        <v>90</v>
      </c>
      <c r="D95" s="63" t="s">
        <v>282</v>
      </c>
      <c r="E95" s="63" t="s">
        <v>233</v>
      </c>
      <c r="F95" s="64">
        <v>500000</v>
      </c>
      <c r="G95" s="64">
        <v>0</v>
      </c>
      <c r="H95" s="65">
        <v>0</v>
      </c>
    </row>
    <row r="96" spans="1:8" customFormat="1" ht="15" customHeight="1" x14ac:dyDescent="0.3">
      <c r="A96" s="62" t="s">
        <v>232</v>
      </c>
      <c r="B96" s="63" t="s">
        <v>143</v>
      </c>
      <c r="C96" s="63" t="s">
        <v>90</v>
      </c>
      <c r="D96" s="63" t="s">
        <v>282</v>
      </c>
      <c r="E96" s="63" t="s">
        <v>231</v>
      </c>
      <c r="F96" s="64">
        <v>500000</v>
      </c>
      <c r="G96" s="64">
        <v>0</v>
      </c>
      <c r="H96" s="65">
        <v>0</v>
      </c>
    </row>
    <row r="97" spans="1:8" customFormat="1" ht="34.6" customHeight="1" x14ac:dyDescent="0.3">
      <c r="A97" s="62" t="s">
        <v>66</v>
      </c>
      <c r="B97" s="63" t="s">
        <v>143</v>
      </c>
      <c r="C97" s="63" t="s">
        <v>90</v>
      </c>
      <c r="D97" s="63" t="s">
        <v>282</v>
      </c>
      <c r="E97" s="63" t="s">
        <v>230</v>
      </c>
      <c r="F97" s="64">
        <v>8227000</v>
      </c>
      <c r="G97" s="64">
        <v>5000000</v>
      </c>
      <c r="H97" s="65">
        <v>4613400</v>
      </c>
    </row>
    <row r="98" spans="1:8" customFormat="1" ht="15" customHeight="1" x14ac:dyDescent="0.3">
      <c r="A98" s="62" t="s">
        <v>67</v>
      </c>
      <c r="B98" s="63" t="s">
        <v>143</v>
      </c>
      <c r="C98" s="63" t="s">
        <v>90</v>
      </c>
      <c r="D98" s="63" t="s">
        <v>282</v>
      </c>
      <c r="E98" s="63" t="s">
        <v>229</v>
      </c>
      <c r="F98" s="64">
        <v>8227000</v>
      </c>
      <c r="G98" s="64">
        <v>5000000</v>
      </c>
      <c r="H98" s="65">
        <v>4613400</v>
      </c>
    </row>
    <row r="99" spans="1:8" customFormat="1" ht="23.2" customHeight="1" x14ac:dyDescent="0.3">
      <c r="A99" s="62" t="s">
        <v>64</v>
      </c>
      <c r="B99" s="63" t="s">
        <v>143</v>
      </c>
      <c r="C99" s="63" t="s">
        <v>90</v>
      </c>
      <c r="D99" s="63" t="s">
        <v>268</v>
      </c>
      <c r="E99" s="63"/>
      <c r="F99" s="64">
        <v>701171.27</v>
      </c>
      <c r="G99" s="64">
        <v>0</v>
      </c>
      <c r="H99" s="65">
        <v>0</v>
      </c>
    </row>
    <row r="100" spans="1:8" customFormat="1" ht="34.6" customHeight="1" x14ac:dyDescent="0.3">
      <c r="A100" s="62" t="s">
        <v>66</v>
      </c>
      <c r="B100" s="63" t="s">
        <v>143</v>
      </c>
      <c r="C100" s="63" t="s">
        <v>90</v>
      </c>
      <c r="D100" s="63" t="s">
        <v>268</v>
      </c>
      <c r="E100" s="63" t="s">
        <v>230</v>
      </c>
      <c r="F100" s="64">
        <v>701171.27</v>
      </c>
      <c r="G100" s="64">
        <v>0</v>
      </c>
      <c r="H100" s="65">
        <v>0</v>
      </c>
    </row>
    <row r="101" spans="1:8" customFormat="1" ht="15" customHeight="1" x14ac:dyDescent="0.3">
      <c r="A101" s="62" t="s">
        <v>67</v>
      </c>
      <c r="B101" s="63" t="s">
        <v>143</v>
      </c>
      <c r="C101" s="63" t="s">
        <v>90</v>
      </c>
      <c r="D101" s="63" t="s">
        <v>268</v>
      </c>
      <c r="E101" s="63" t="s">
        <v>229</v>
      </c>
      <c r="F101" s="64">
        <v>701171.27</v>
      </c>
      <c r="G101" s="64">
        <v>0</v>
      </c>
      <c r="H101" s="65">
        <v>0</v>
      </c>
    </row>
    <row r="102" spans="1:8" customFormat="1" ht="15" customHeight="1" x14ac:dyDescent="0.3">
      <c r="A102" s="62" t="s">
        <v>228</v>
      </c>
      <c r="B102" s="63" t="s">
        <v>115</v>
      </c>
      <c r="C102" s="63"/>
      <c r="D102" s="63"/>
      <c r="E102" s="63"/>
      <c r="F102" s="64">
        <v>366070</v>
      </c>
      <c r="G102" s="64">
        <v>354900</v>
      </c>
      <c r="H102" s="65">
        <v>354900</v>
      </c>
    </row>
    <row r="103" spans="1:8" customFormat="1" ht="15" customHeight="1" x14ac:dyDescent="0.3">
      <c r="A103" s="62" t="s">
        <v>25</v>
      </c>
      <c r="B103" s="63" t="s">
        <v>115</v>
      </c>
      <c r="C103" s="63" t="s">
        <v>90</v>
      </c>
      <c r="D103" s="63"/>
      <c r="E103" s="63"/>
      <c r="F103" s="64">
        <v>366070</v>
      </c>
      <c r="G103" s="64">
        <v>354900</v>
      </c>
      <c r="H103" s="65">
        <v>354900</v>
      </c>
    </row>
    <row r="104" spans="1:8" customFormat="1" ht="15" customHeight="1" x14ac:dyDescent="0.3">
      <c r="A104" s="62" t="s">
        <v>7</v>
      </c>
      <c r="B104" s="63" t="s">
        <v>115</v>
      </c>
      <c r="C104" s="63" t="s">
        <v>90</v>
      </c>
      <c r="D104" s="63" t="s">
        <v>263</v>
      </c>
      <c r="E104" s="63"/>
      <c r="F104" s="64">
        <v>366070</v>
      </c>
      <c r="G104" s="64">
        <v>354900</v>
      </c>
      <c r="H104" s="65">
        <v>354900</v>
      </c>
    </row>
    <row r="105" spans="1:8" customFormat="1" ht="34.6" customHeight="1" x14ac:dyDescent="0.3">
      <c r="A105" s="62" t="s">
        <v>26</v>
      </c>
      <c r="B105" s="63" t="s">
        <v>115</v>
      </c>
      <c r="C105" s="63" t="s">
        <v>90</v>
      </c>
      <c r="D105" s="63" t="s">
        <v>283</v>
      </c>
      <c r="E105" s="63"/>
      <c r="F105" s="64">
        <v>366070</v>
      </c>
      <c r="G105" s="64">
        <v>354900</v>
      </c>
      <c r="H105" s="65">
        <v>354900</v>
      </c>
    </row>
    <row r="106" spans="1:8" customFormat="1" ht="23.2" customHeight="1" x14ac:dyDescent="0.3">
      <c r="A106" s="62" t="s">
        <v>27</v>
      </c>
      <c r="B106" s="63" t="s">
        <v>115</v>
      </c>
      <c r="C106" s="63" t="s">
        <v>90</v>
      </c>
      <c r="D106" s="63" t="s">
        <v>283</v>
      </c>
      <c r="E106" s="63" t="s">
        <v>227</v>
      </c>
      <c r="F106" s="64">
        <v>366070</v>
      </c>
      <c r="G106" s="64">
        <v>354900</v>
      </c>
      <c r="H106" s="65">
        <v>354900</v>
      </c>
    </row>
    <row r="107" spans="1:8" customFormat="1" ht="23.2" customHeight="1" x14ac:dyDescent="0.3">
      <c r="A107" s="62" t="s">
        <v>226</v>
      </c>
      <c r="B107" s="63" t="s">
        <v>115</v>
      </c>
      <c r="C107" s="63" t="s">
        <v>90</v>
      </c>
      <c r="D107" s="63" t="s">
        <v>283</v>
      </c>
      <c r="E107" s="63" t="s">
        <v>225</v>
      </c>
      <c r="F107" s="64">
        <v>366070</v>
      </c>
      <c r="G107" s="64">
        <v>354900</v>
      </c>
      <c r="H107" s="65">
        <v>354900</v>
      </c>
    </row>
    <row r="108" spans="1:8" customFormat="1" ht="15" customHeight="1" x14ac:dyDescent="0.3">
      <c r="A108" s="62" t="s">
        <v>224</v>
      </c>
      <c r="B108" s="63" t="s">
        <v>222</v>
      </c>
      <c r="C108" s="63"/>
      <c r="D108" s="63"/>
      <c r="E108" s="63"/>
      <c r="F108" s="64">
        <v>0</v>
      </c>
      <c r="G108" s="64">
        <v>345600</v>
      </c>
      <c r="H108" s="65">
        <v>718300</v>
      </c>
    </row>
    <row r="109" spans="1:8" customFormat="1" ht="15" customHeight="1" x14ac:dyDescent="0.3">
      <c r="A109" s="62" t="s">
        <v>223</v>
      </c>
      <c r="B109" s="63" t="s">
        <v>222</v>
      </c>
      <c r="C109" s="63" t="s">
        <v>222</v>
      </c>
      <c r="D109" s="63"/>
      <c r="E109" s="63"/>
      <c r="F109" s="64">
        <v>0</v>
      </c>
      <c r="G109" s="64">
        <v>345600</v>
      </c>
      <c r="H109" s="65">
        <v>718300</v>
      </c>
    </row>
    <row r="110" spans="1:8" customFormat="1" ht="15" customHeight="1" x14ac:dyDescent="0.3">
      <c r="A110" s="62" t="s">
        <v>7</v>
      </c>
      <c r="B110" s="63" t="s">
        <v>222</v>
      </c>
      <c r="C110" s="63" t="s">
        <v>222</v>
      </c>
      <c r="D110" s="63" t="s">
        <v>263</v>
      </c>
      <c r="E110" s="63"/>
      <c r="F110" s="64">
        <v>0</v>
      </c>
      <c r="G110" s="64">
        <v>345600</v>
      </c>
      <c r="H110" s="65">
        <v>718300</v>
      </c>
    </row>
    <row r="111" spans="1:8" customFormat="1" ht="15" customHeight="1" x14ac:dyDescent="0.3">
      <c r="A111" s="62" t="s">
        <v>223</v>
      </c>
      <c r="B111" s="63" t="s">
        <v>222</v>
      </c>
      <c r="C111" s="63" t="s">
        <v>222</v>
      </c>
      <c r="D111" s="63" t="s">
        <v>284</v>
      </c>
      <c r="E111" s="63"/>
      <c r="F111" s="64">
        <v>0</v>
      </c>
      <c r="G111" s="64">
        <v>345600</v>
      </c>
      <c r="H111" s="65">
        <v>718300</v>
      </c>
    </row>
    <row r="112" spans="1:8" customFormat="1" ht="15" customHeight="1" x14ac:dyDescent="0.3">
      <c r="A112" s="62" t="s">
        <v>223</v>
      </c>
      <c r="B112" s="63" t="s">
        <v>222</v>
      </c>
      <c r="C112" s="63" t="s">
        <v>222</v>
      </c>
      <c r="D112" s="63" t="s">
        <v>284</v>
      </c>
      <c r="E112" s="63" t="s">
        <v>191</v>
      </c>
      <c r="F112" s="64">
        <v>0</v>
      </c>
      <c r="G112" s="64">
        <v>345600</v>
      </c>
      <c r="H112" s="65">
        <v>718300</v>
      </c>
    </row>
    <row r="113" spans="1:8" customFormat="1" ht="15" customHeight="1" thickBot="1" x14ac:dyDescent="0.35">
      <c r="A113" s="62" t="s">
        <v>223</v>
      </c>
      <c r="B113" s="63" t="s">
        <v>222</v>
      </c>
      <c r="C113" s="63" t="s">
        <v>222</v>
      </c>
      <c r="D113" s="63" t="s">
        <v>284</v>
      </c>
      <c r="E113" s="63" t="s">
        <v>177</v>
      </c>
      <c r="F113" s="64">
        <v>0</v>
      </c>
      <c r="G113" s="64">
        <v>345600</v>
      </c>
      <c r="H113" s="65">
        <v>718300</v>
      </c>
    </row>
    <row r="114" spans="1:8" customFormat="1" ht="13.55" customHeight="1" thickBot="1" x14ac:dyDescent="0.35">
      <c r="A114" s="104" t="s">
        <v>28</v>
      </c>
      <c r="B114" s="104"/>
      <c r="C114" s="104"/>
      <c r="D114" s="104"/>
      <c r="E114" s="104"/>
      <c r="F114" s="66">
        <v>27166836.75</v>
      </c>
      <c r="G114" s="66">
        <v>14008300</v>
      </c>
      <c r="H114" s="67">
        <v>14567370</v>
      </c>
    </row>
  </sheetData>
  <mergeCells count="10">
    <mergeCell ref="A114:E114"/>
    <mergeCell ref="D10:D11"/>
    <mergeCell ref="E10:E11"/>
    <mergeCell ref="E2:H2"/>
    <mergeCell ref="A4:H4"/>
    <mergeCell ref="A6:H6"/>
    <mergeCell ref="A9:H9"/>
    <mergeCell ref="A10:A11"/>
    <mergeCell ref="B10:B11"/>
    <mergeCell ref="C10:C11"/>
  </mergeCells>
  <pageMargins left="0.7" right="0.7" top="0.75" bottom="0.75" header="0.3" footer="0.3"/>
  <pageSetup paperSize="9" scale="6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4"/>
  <sheetViews>
    <sheetView workbookViewId="0">
      <selection activeCell="A2" sqref="A2"/>
    </sheetView>
  </sheetViews>
  <sheetFormatPr defaultColWidth="9.09765625" defaultRowHeight="14.4" x14ac:dyDescent="0.3"/>
  <cols>
    <col min="1" max="1" width="39.59765625" style="46" customWidth="1"/>
    <col min="2" max="2" width="11" style="46" customWidth="1"/>
    <col min="3" max="3" width="9.296875" style="46" customWidth="1"/>
    <col min="4" max="4" width="9" style="46" customWidth="1"/>
    <col min="5" max="5" width="10.09765625" style="46" customWidth="1"/>
    <col min="6" max="8" width="15.69921875" style="46" customWidth="1"/>
    <col min="9" max="16384" width="9.09765625" style="46"/>
  </cols>
  <sheetData>
    <row r="1" spans="1:8" ht="10.1" customHeight="1" x14ac:dyDescent="0.25">
      <c r="A1" s="47"/>
      <c r="B1" s="47"/>
      <c r="C1" s="47"/>
      <c r="D1" s="47"/>
      <c r="E1" s="47"/>
      <c r="F1" s="47"/>
      <c r="G1" s="47"/>
      <c r="H1" s="47"/>
    </row>
    <row r="2" spans="1:8" ht="51" customHeight="1" x14ac:dyDescent="0.3">
      <c r="A2" s="47"/>
      <c r="B2" s="47"/>
      <c r="C2" s="47"/>
      <c r="D2" s="47"/>
      <c r="E2" s="106" t="s">
        <v>260</v>
      </c>
      <c r="F2" s="106"/>
      <c r="G2" s="106"/>
      <c r="H2" s="106"/>
    </row>
    <row r="3" spans="1:8" ht="11.55" customHeight="1" x14ac:dyDescent="0.25">
      <c r="A3" s="47"/>
      <c r="B3" s="47"/>
      <c r="C3" s="47"/>
      <c r="D3" s="47"/>
      <c r="E3" s="47"/>
      <c r="F3" s="47"/>
      <c r="G3" s="47"/>
      <c r="H3" s="51"/>
    </row>
    <row r="4" spans="1:8" ht="33" customHeight="1" x14ac:dyDescent="0.3">
      <c r="A4" s="107" t="s">
        <v>258</v>
      </c>
      <c r="B4" s="108"/>
      <c r="C4" s="108"/>
      <c r="D4" s="108"/>
      <c r="E4" s="108"/>
      <c r="F4" s="108"/>
      <c r="G4" s="108"/>
      <c r="H4" s="108"/>
    </row>
    <row r="5" spans="1:8" ht="11.55" customHeight="1" x14ac:dyDescent="0.25">
      <c r="A5" s="47"/>
      <c r="B5" s="47"/>
      <c r="C5" s="47"/>
      <c r="D5" s="47"/>
      <c r="E5" s="47"/>
      <c r="F5" s="47"/>
      <c r="G5" s="47"/>
      <c r="H5" s="51"/>
    </row>
    <row r="6" spans="1:8" ht="10.1" customHeight="1" x14ac:dyDescent="0.25">
      <c r="A6" s="109"/>
      <c r="B6" s="109"/>
      <c r="C6" s="109"/>
      <c r="D6" s="109"/>
      <c r="E6" s="109"/>
      <c r="F6" s="109"/>
      <c r="G6" s="109"/>
      <c r="H6" s="109"/>
    </row>
    <row r="7" spans="1:8" ht="11.95" customHeight="1" x14ac:dyDescent="0.25">
      <c r="A7" s="47"/>
      <c r="B7" s="47"/>
      <c r="C7" s="47"/>
      <c r="D7" s="47"/>
      <c r="E7" s="47"/>
      <c r="F7" s="47"/>
      <c r="G7" s="47"/>
      <c r="H7" s="50"/>
    </row>
    <row r="8" spans="1:8" ht="10.1" customHeight="1" x14ac:dyDescent="0.25">
      <c r="A8" s="49"/>
      <c r="B8" s="48"/>
      <c r="C8" s="48"/>
      <c r="D8" s="48"/>
      <c r="E8" s="48"/>
      <c r="F8" s="48"/>
      <c r="G8" s="48"/>
      <c r="H8" s="48"/>
    </row>
    <row r="9" spans="1:8" ht="10.1" customHeight="1" thickBot="1" x14ac:dyDescent="0.35">
      <c r="A9" s="110" t="s">
        <v>256</v>
      </c>
      <c r="B9" s="110"/>
      <c r="C9" s="110"/>
      <c r="D9" s="110"/>
      <c r="E9" s="110"/>
      <c r="F9" s="110"/>
      <c r="G9" s="110"/>
      <c r="H9" s="110"/>
    </row>
    <row r="10" spans="1:8" customFormat="1" ht="13.55" customHeight="1" thickBot="1" x14ac:dyDescent="0.35">
      <c r="A10" s="105" t="s">
        <v>0</v>
      </c>
      <c r="B10" s="105" t="s">
        <v>1</v>
      </c>
      <c r="C10" s="105" t="s">
        <v>2</v>
      </c>
      <c r="D10" s="105" t="s">
        <v>3</v>
      </c>
      <c r="E10" s="105" t="s">
        <v>4</v>
      </c>
      <c r="F10" s="53" t="s">
        <v>5</v>
      </c>
      <c r="G10" s="53" t="s">
        <v>5</v>
      </c>
      <c r="H10" s="53" t="s">
        <v>5</v>
      </c>
    </row>
    <row r="11" spans="1:8" customFormat="1" ht="13.55" customHeight="1" thickBot="1" x14ac:dyDescent="0.35">
      <c r="A11" s="105"/>
      <c r="B11" s="105"/>
      <c r="C11" s="105"/>
      <c r="D11" s="105"/>
      <c r="E11" s="105"/>
      <c r="F11" s="54" t="s">
        <v>57</v>
      </c>
      <c r="G11" s="54" t="s">
        <v>63</v>
      </c>
      <c r="H11" s="54" t="s">
        <v>218</v>
      </c>
    </row>
    <row r="12" spans="1:8" customFormat="1" ht="15" customHeight="1" thickBot="1" x14ac:dyDescent="0.35">
      <c r="A12" s="55">
        <v>1</v>
      </c>
      <c r="B12" s="56">
        <v>2</v>
      </c>
      <c r="C12" s="56">
        <v>3</v>
      </c>
      <c r="D12" s="56">
        <v>4</v>
      </c>
      <c r="E12" s="56">
        <v>5</v>
      </c>
      <c r="F12" s="57">
        <v>6</v>
      </c>
      <c r="G12" s="57">
        <v>7</v>
      </c>
      <c r="H12" s="57">
        <v>8</v>
      </c>
    </row>
    <row r="13" spans="1:8" customFormat="1" ht="15" customHeight="1" x14ac:dyDescent="0.3">
      <c r="A13" s="58" t="s">
        <v>255</v>
      </c>
      <c r="B13" s="59" t="s">
        <v>90</v>
      </c>
      <c r="C13" s="59"/>
      <c r="D13" s="59"/>
      <c r="E13" s="59"/>
      <c r="F13" s="60">
        <v>7373750.1600000001</v>
      </c>
      <c r="G13" s="60">
        <v>4264800</v>
      </c>
      <c r="H13" s="61">
        <v>5115200</v>
      </c>
    </row>
    <row r="14" spans="1:8" customFormat="1" ht="34.6" customHeight="1" x14ac:dyDescent="0.3">
      <c r="A14" s="62" t="s">
        <v>6</v>
      </c>
      <c r="B14" s="63" t="s">
        <v>90</v>
      </c>
      <c r="C14" s="63" t="s">
        <v>94</v>
      </c>
      <c r="D14" s="63"/>
      <c r="E14" s="63"/>
      <c r="F14" s="64">
        <v>1168990</v>
      </c>
      <c r="G14" s="64">
        <v>1088109</v>
      </c>
      <c r="H14" s="65">
        <v>1088109</v>
      </c>
    </row>
    <row r="15" spans="1:8" customFormat="1" ht="15" customHeight="1" x14ac:dyDescent="0.3">
      <c r="A15" s="62" t="s">
        <v>7</v>
      </c>
      <c r="B15" s="63" t="s">
        <v>90</v>
      </c>
      <c r="C15" s="63" t="s">
        <v>94</v>
      </c>
      <c r="D15" s="63" t="s">
        <v>263</v>
      </c>
      <c r="E15" s="63"/>
      <c r="F15" s="64">
        <v>1168990</v>
      </c>
      <c r="G15" s="64">
        <v>1088109</v>
      </c>
      <c r="H15" s="65">
        <v>1088109</v>
      </c>
    </row>
    <row r="16" spans="1:8" customFormat="1" ht="15" customHeight="1" x14ac:dyDescent="0.3">
      <c r="A16" s="62" t="s">
        <v>8</v>
      </c>
      <c r="B16" s="63" t="s">
        <v>90</v>
      </c>
      <c r="C16" s="63" t="s">
        <v>94</v>
      </c>
      <c r="D16" s="63" t="s">
        <v>264</v>
      </c>
      <c r="E16" s="63"/>
      <c r="F16" s="64">
        <v>1138252</v>
      </c>
      <c r="G16" s="64">
        <v>1088109</v>
      </c>
      <c r="H16" s="65">
        <v>1088109</v>
      </c>
    </row>
    <row r="17" spans="1:8" customFormat="1" ht="57.05" customHeight="1" x14ac:dyDescent="0.3">
      <c r="A17" s="62" t="s">
        <v>9</v>
      </c>
      <c r="B17" s="63" t="s">
        <v>90</v>
      </c>
      <c r="C17" s="63" t="s">
        <v>94</v>
      </c>
      <c r="D17" s="63" t="s">
        <v>264</v>
      </c>
      <c r="E17" s="63" t="s">
        <v>247</v>
      </c>
      <c r="F17" s="64">
        <v>1138252</v>
      </c>
      <c r="G17" s="64">
        <v>1088109</v>
      </c>
      <c r="H17" s="65">
        <v>1088109</v>
      </c>
    </row>
    <row r="18" spans="1:8" customFormat="1" ht="23.2" customHeight="1" x14ac:dyDescent="0.3">
      <c r="A18" s="62" t="s">
        <v>10</v>
      </c>
      <c r="B18" s="63" t="s">
        <v>90</v>
      </c>
      <c r="C18" s="63" t="s">
        <v>94</v>
      </c>
      <c r="D18" s="63" t="s">
        <v>264</v>
      </c>
      <c r="E18" s="63" t="s">
        <v>155</v>
      </c>
      <c r="F18" s="64">
        <v>1138252</v>
      </c>
      <c r="G18" s="64">
        <v>1088109</v>
      </c>
      <c r="H18" s="65">
        <v>1088109</v>
      </c>
    </row>
    <row r="19" spans="1:8" customFormat="1" ht="23.2" customHeight="1" x14ac:dyDescent="0.3">
      <c r="A19" s="62" t="s">
        <v>64</v>
      </c>
      <c r="B19" s="63" t="s">
        <v>90</v>
      </c>
      <c r="C19" s="63" t="s">
        <v>94</v>
      </c>
      <c r="D19" s="63" t="s">
        <v>268</v>
      </c>
      <c r="E19" s="63"/>
      <c r="F19" s="64">
        <v>30738</v>
      </c>
      <c r="G19" s="64">
        <v>0</v>
      </c>
      <c r="H19" s="65">
        <v>0</v>
      </c>
    </row>
    <row r="20" spans="1:8" customFormat="1" ht="57.05" customHeight="1" x14ac:dyDescent="0.3">
      <c r="A20" s="62" t="s">
        <v>9</v>
      </c>
      <c r="B20" s="63" t="s">
        <v>90</v>
      </c>
      <c r="C20" s="63" t="s">
        <v>94</v>
      </c>
      <c r="D20" s="63" t="s">
        <v>268</v>
      </c>
      <c r="E20" s="63" t="s">
        <v>247</v>
      </c>
      <c r="F20" s="64">
        <v>30738</v>
      </c>
      <c r="G20" s="64">
        <v>0</v>
      </c>
      <c r="H20" s="65">
        <v>0</v>
      </c>
    </row>
    <row r="21" spans="1:8" customFormat="1" ht="23.2" customHeight="1" x14ac:dyDescent="0.3">
      <c r="A21" s="62" t="s">
        <v>10</v>
      </c>
      <c r="B21" s="63" t="s">
        <v>90</v>
      </c>
      <c r="C21" s="63" t="s">
        <v>94</v>
      </c>
      <c r="D21" s="63" t="s">
        <v>268</v>
      </c>
      <c r="E21" s="63" t="s">
        <v>155</v>
      </c>
      <c r="F21" s="64">
        <v>30738</v>
      </c>
      <c r="G21" s="64">
        <v>0</v>
      </c>
      <c r="H21" s="65">
        <v>0</v>
      </c>
    </row>
    <row r="22" spans="1:8" customFormat="1" ht="45.8" customHeight="1" x14ac:dyDescent="0.3">
      <c r="A22" s="62" t="s">
        <v>254</v>
      </c>
      <c r="B22" s="63" t="s">
        <v>90</v>
      </c>
      <c r="C22" s="63" t="s">
        <v>147</v>
      </c>
      <c r="D22" s="63"/>
      <c r="E22" s="63"/>
      <c r="F22" s="64">
        <v>6141260.1600000001</v>
      </c>
      <c r="G22" s="64">
        <v>3138191</v>
      </c>
      <c r="H22" s="65">
        <v>3988591</v>
      </c>
    </row>
    <row r="23" spans="1:8" customFormat="1" ht="15" customHeight="1" x14ac:dyDescent="0.3">
      <c r="A23" s="62" t="s">
        <v>7</v>
      </c>
      <c r="B23" s="63" t="s">
        <v>90</v>
      </c>
      <c r="C23" s="63" t="s">
        <v>147</v>
      </c>
      <c r="D23" s="63" t="s">
        <v>263</v>
      </c>
      <c r="E23" s="63"/>
      <c r="F23" s="64">
        <v>6141260.1600000001</v>
      </c>
      <c r="G23" s="64">
        <v>3138191</v>
      </c>
      <c r="H23" s="65">
        <v>3988591</v>
      </c>
    </row>
    <row r="24" spans="1:8" customFormat="1" ht="23.2" customHeight="1" x14ac:dyDescent="0.3">
      <c r="A24" s="62" t="s">
        <v>60</v>
      </c>
      <c r="B24" s="63" t="s">
        <v>90</v>
      </c>
      <c r="C24" s="63" t="s">
        <v>147</v>
      </c>
      <c r="D24" s="63" t="s">
        <v>265</v>
      </c>
      <c r="E24" s="63"/>
      <c r="F24" s="64">
        <v>2751569.16</v>
      </c>
      <c r="G24" s="64">
        <v>1923091</v>
      </c>
      <c r="H24" s="65">
        <v>2499991</v>
      </c>
    </row>
    <row r="25" spans="1:8" customFormat="1" ht="57.05" customHeight="1" x14ac:dyDescent="0.3">
      <c r="A25" s="62" t="s">
        <v>9</v>
      </c>
      <c r="B25" s="63" t="s">
        <v>90</v>
      </c>
      <c r="C25" s="63" t="s">
        <v>147</v>
      </c>
      <c r="D25" s="63" t="s">
        <v>265</v>
      </c>
      <c r="E25" s="63" t="s">
        <v>247</v>
      </c>
      <c r="F25" s="64">
        <v>2751569.16</v>
      </c>
      <c r="G25" s="64">
        <v>1923091</v>
      </c>
      <c r="H25" s="65">
        <v>2499991</v>
      </c>
    </row>
    <row r="26" spans="1:8" customFormat="1" ht="23.2" customHeight="1" x14ac:dyDescent="0.3">
      <c r="A26" s="62" t="s">
        <v>10</v>
      </c>
      <c r="B26" s="63" t="s">
        <v>90</v>
      </c>
      <c r="C26" s="63" t="s">
        <v>147</v>
      </c>
      <c r="D26" s="63" t="s">
        <v>265</v>
      </c>
      <c r="E26" s="63" t="s">
        <v>155</v>
      </c>
      <c r="F26" s="64">
        <v>2751569.16</v>
      </c>
      <c r="G26" s="64">
        <v>1923091</v>
      </c>
      <c r="H26" s="65">
        <v>2499991</v>
      </c>
    </row>
    <row r="27" spans="1:8" customFormat="1" ht="23.2" customHeight="1" x14ac:dyDescent="0.3">
      <c r="A27" s="62" t="s">
        <v>61</v>
      </c>
      <c r="B27" s="63" t="s">
        <v>90</v>
      </c>
      <c r="C27" s="63" t="s">
        <v>147</v>
      </c>
      <c r="D27" s="63" t="s">
        <v>266</v>
      </c>
      <c r="E27" s="63"/>
      <c r="F27" s="64">
        <v>3309096</v>
      </c>
      <c r="G27" s="64">
        <v>1215000</v>
      </c>
      <c r="H27" s="65">
        <v>1488500</v>
      </c>
    </row>
    <row r="28" spans="1:8" customFormat="1" ht="23.2" customHeight="1" x14ac:dyDescent="0.3">
      <c r="A28" s="62" t="s">
        <v>68</v>
      </c>
      <c r="B28" s="63" t="s">
        <v>90</v>
      </c>
      <c r="C28" s="63" t="s">
        <v>147</v>
      </c>
      <c r="D28" s="63" t="s">
        <v>266</v>
      </c>
      <c r="E28" s="63" t="s">
        <v>237</v>
      </c>
      <c r="F28" s="64">
        <v>3185896</v>
      </c>
      <c r="G28" s="64">
        <v>1195000</v>
      </c>
      <c r="H28" s="65">
        <v>1468500</v>
      </c>
    </row>
    <row r="29" spans="1:8" customFormat="1" ht="34.6" customHeight="1" x14ac:dyDescent="0.3">
      <c r="A29" s="62" t="s">
        <v>11</v>
      </c>
      <c r="B29" s="63" t="s">
        <v>90</v>
      </c>
      <c r="C29" s="63" t="s">
        <v>147</v>
      </c>
      <c r="D29" s="63" t="s">
        <v>266</v>
      </c>
      <c r="E29" s="63" t="s">
        <v>236</v>
      </c>
      <c r="F29" s="64">
        <v>3185896</v>
      </c>
      <c r="G29" s="64">
        <v>1195000</v>
      </c>
      <c r="H29" s="65">
        <v>1468500</v>
      </c>
    </row>
    <row r="30" spans="1:8" customFormat="1" ht="15" customHeight="1" x14ac:dyDescent="0.3">
      <c r="A30" s="62" t="s">
        <v>12</v>
      </c>
      <c r="B30" s="63" t="s">
        <v>90</v>
      </c>
      <c r="C30" s="63" t="s">
        <v>147</v>
      </c>
      <c r="D30" s="63" t="s">
        <v>266</v>
      </c>
      <c r="E30" s="63" t="s">
        <v>154</v>
      </c>
      <c r="F30" s="64">
        <v>123200</v>
      </c>
      <c r="G30" s="64">
        <v>20000</v>
      </c>
      <c r="H30" s="65">
        <v>20000</v>
      </c>
    </row>
    <row r="31" spans="1:8" customFormat="1" ht="15" customHeight="1" x14ac:dyDescent="0.3">
      <c r="A31" s="62" t="s">
        <v>69</v>
      </c>
      <c r="B31" s="63" t="s">
        <v>90</v>
      </c>
      <c r="C31" s="63" t="s">
        <v>147</v>
      </c>
      <c r="D31" s="63" t="s">
        <v>266</v>
      </c>
      <c r="E31" s="63" t="s">
        <v>250</v>
      </c>
      <c r="F31" s="64">
        <v>123200</v>
      </c>
      <c r="G31" s="64">
        <v>20000</v>
      </c>
      <c r="H31" s="65">
        <v>20000</v>
      </c>
    </row>
    <row r="32" spans="1:8" customFormat="1" ht="23.2" customHeight="1" x14ac:dyDescent="0.3">
      <c r="A32" s="62" t="s">
        <v>62</v>
      </c>
      <c r="B32" s="63" t="s">
        <v>90</v>
      </c>
      <c r="C32" s="63" t="s">
        <v>147</v>
      </c>
      <c r="D32" s="63" t="s">
        <v>267</v>
      </c>
      <c r="E32" s="63"/>
      <c r="F32" s="64">
        <v>100</v>
      </c>
      <c r="G32" s="64">
        <v>100</v>
      </c>
      <c r="H32" s="65">
        <v>100</v>
      </c>
    </row>
    <row r="33" spans="1:8" customFormat="1" ht="23.2" customHeight="1" x14ac:dyDescent="0.3">
      <c r="A33" s="62" t="s">
        <v>68</v>
      </c>
      <c r="B33" s="63" t="s">
        <v>90</v>
      </c>
      <c r="C33" s="63" t="s">
        <v>147</v>
      </c>
      <c r="D33" s="63" t="s">
        <v>267</v>
      </c>
      <c r="E33" s="63" t="s">
        <v>237</v>
      </c>
      <c r="F33" s="64">
        <v>100</v>
      </c>
      <c r="G33" s="64">
        <v>100</v>
      </c>
      <c r="H33" s="65">
        <v>100</v>
      </c>
    </row>
    <row r="34" spans="1:8" customFormat="1" ht="34.6" customHeight="1" x14ac:dyDescent="0.3">
      <c r="A34" s="62" t="s">
        <v>11</v>
      </c>
      <c r="B34" s="63" t="s">
        <v>90</v>
      </c>
      <c r="C34" s="63" t="s">
        <v>147</v>
      </c>
      <c r="D34" s="63" t="s">
        <v>267</v>
      </c>
      <c r="E34" s="63" t="s">
        <v>236</v>
      </c>
      <c r="F34" s="64">
        <v>100</v>
      </c>
      <c r="G34" s="64">
        <v>100</v>
      </c>
      <c r="H34" s="65">
        <v>100</v>
      </c>
    </row>
    <row r="35" spans="1:8" customFormat="1" ht="23.2" customHeight="1" x14ac:dyDescent="0.3">
      <c r="A35" s="62" t="s">
        <v>64</v>
      </c>
      <c r="B35" s="63" t="s">
        <v>90</v>
      </c>
      <c r="C35" s="63" t="s">
        <v>147</v>
      </c>
      <c r="D35" s="63" t="s">
        <v>268</v>
      </c>
      <c r="E35" s="63"/>
      <c r="F35" s="64">
        <v>80495</v>
      </c>
      <c r="G35" s="64">
        <v>0</v>
      </c>
      <c r="H35" s="65">
        <v>0</v>
      </c>
    </row>
    <row r="36" spans="1:8" customFormat="1" ht="57.05" customHeight="1" x14ac:dyDescent="0.3">
      <c r="A36" s="62" t="s">
        <v>9</v>
      </c>
      <c r="B36" s="63" t="s">
        <v>90</v>
      </c>
      <c r="C36" s="63" t="s">
        <v>147</v>
      </c>
      <c r="D36" s="63" t="s">
        <v>268</v>
      </c>
      <c r="E36" s="63" t="s">
        <v>247</v>
      </c>
      <c r="F36" s="64">
        <v>80495</v>
      </c>
      <c r="G36" s="64">
        <v>0</v>
      </c>
      <c r="H36" s="65">
        <v>0</v>
      </c>
    </row>
    <row r="37" spans="1:8" customFormat="1" ht="23.2" customHeight="1" x14ac:dyDescent="0.3">
      <c r="A37" s="62" t="s">
        <v>10</v>
      </c>
      <c r="B37" s="63" t="s">
        <v>90</v>
      </c>
      <c r="C37" s="63" t="s">
        <v>147</v>
      </c>
      <c r="D37" s="63" t="s">
        <v>268</v>
      </c>
      <c r="E37" s="63" t="s">
        <v>155</v>
      </c>
      <c r="F37" s="64">
        <v>80495</v>
      </c>
      <c r="G37" s="64">
        <v>0</v>
      </c>
      <c r="H37" s="65">
        <v>0</v>
      </c>
    </row>
    <row r="38" spans="1:8" customFormat="1" ht="34.6" customHeight="1" x14ac:dyDescent="0.3">
      <c r="A38" s="62" t="s">
        <v>13</v>
      </c>
      <c r="B38" s="63" t="s">
        <v>90</v>
      </c>
      <c r="C38" s="63" t="s">
        <v>122</v>
      </c>
      <c r="D38" s="63"/>
      <c r="E38" s="63"/>
      <c r="F38" s="64">
        <v>33500</v>
      </c>
      <c r="G38" s="64">
        <v>33500</v>
      </c>
      <c r="H38" s="65">
        <v>33500</v>
      </c>
    </row>
    <row r="39" spans="1:8" customFormat="1" ht="15" customHeight="1" x14ac:dyDescent="0.3">
      <c r="A39" s="62" t="s">
        <v>7</v>
      </c>
      <c r="B39" s="63" t="s">
        <v>90</v>
      </c>
      <c r="C39" s="63" t="s">
        <v>122</v>
      </c>
      <c r="D39" s="63" t="s">
        <v>263</v>
      </c>
      <c r="E39" s="63"/>
      <c r="F39" s="64">
        <v>33500</v>
      </c>
      <c r="G39" s="64">
        <v>33500</v>
      </c>
      <c r="H39" s="65">
        <v>33500</v>
      </c>
    </row>
    <row r="40" spans="1:8" customFormat="1" ht="23.2" customHeight="1" x14ac:dyDescent="0.3">
      <c r="A40" s="62" t="s">
        <v>30</v>
      </c>
      <c r="B40" s="63" t="s">
        <v>90</v>
      </c>
      <c r="C40" s="63" t="s">
        <v>122</v>
      </c>
      <c r="D40" s="63" t="s">
        <v>269</v>
      </c>
      <c r="E40" s="63"/>
      <c r="F40" s="64">
        <v>33500</v>
      </c>
      <c r="G40" s="64">
        <v>33500</v>
      </c>
      <c r="H40" s="65">
        <v>33500</v>
      </c>
    </row>
    <row r="41" spans="1:8" customFormat="1" ht="15" customHeight="1" x14ac:dyDescent="0.3">
      <c r="A41" s="62" t="s">
        <v>14</v>
      </c>
      <c r="B41" s="63" t="s">
        <v>90</v>
      </c>
      <c r="C41" s="63" t="s">
        <v>122</v>
      </c>
      <c r="D41" s="63" t="s">
        <v>269</v>
      </c>
      <c r="E41" s="63" t="s">
        <v>253</v>
      </c>
      <c r="F41" s="64">
        <v>33500</v>
      </c>
      <c r="G41" s="64">
        <v>33500</v>
      </c>
      <c r="H41" s="65">
        <v>33500</v>
      </c>
    </row>
    <row r="42" spans="1:8" customFormat="1" ht="15" customHeight="1" x14ac:dyDescent="0.3">
      <c r="A42" s="62" t="s">
        <v>15</v>
      </c>
      <c r="B42" s="63" t="s">
        <v>90</v>
      </c>
      <c r="C42" s="63" t="s">
        <v>122</v>
      </c>
      <c r="D42" s="63" t="s">
        <v>269</v>
      </c>
      <c r="E42" s="63" t="s">
        <v>252</v>
      </c>
      <c r="F42" s="64">
        <v>33500</v>
      </c>
      <c r="G42" s="64">
        <v>33500</v>
      </c>
      <c r="H42" s="65">
        <v>33500</v>
      </c>
    </row>
    <row r="43" spans="1:8" customFormat="1" ht="15" customHeight="1" x14ac:dyDescent="0.3">
      <c r="A43" s="62" t="s">
        <v>16</v>
      </c>
      <c r="B43" s="63" t="s">
        <v>90</v>
      </c>
      <c r="C43" s="63" t="s">
        <v>118</v>
      </c>
      <c r="D43" s="63"/>
      <c r="E43" s="63"/>
      <c r="F43" s="64">
        <v>20000</v>
      </c>
      <c r="G43" s="64">
        <v>0</v>
      </c>
      <c r="H43" s="65">
        <v>0</v>
      </c>
    </row>
    <row r="44" spans="1:8" customFormat="1" ht="15" customHeight="1" x14ac:dyDescent="0.3">
      <c r="A44" s="62" t="s">
        <v>7</v>
      </c>
      <c r="B44" s="63" t="s">
        <v>90</v>
      </c>
      <c r="C44" s="63" t="s">
        <v>118</v>
      </c>
      <c r="D44" s="63" t="s">
        <v>263</v>
      </c>
      <c r="E44" s="63"/>
      <c r="F44" s="64">
        <v>20000</v>
      </c>
      <c r="G44" s="64">
        <v>0</v>
      </c>
      <c r="H44" s="65">
        <v>0</v>
      </c>
    </row>
    <row r="45" spans="1:8" customFormat="1" ht="15" customHeight="1" x14ac:dyDescent="0.3">
      <c r="A45" s="62" t="s">
        <v>53</v>
      </c>
      <c r="B45" s="63" t="s">
        <v>90</v>
      </c>
      <c r="C45" s="63" t="s">
        <v>118</v>
      </c>
      <c r="D45" s="63" t="s">
        <v>270</v>
      </c>
      <c r="E45" s="63"/>
      <c r="F45" s="64">
        <v>20000</v>
      </c>
      <c r="G45" s="64">
        <v>0</v>
      </c>
      <c r="H45" s="65">
        <v>0</v>
      </c>
    </row>
    <row r="46" spans="1:8" customFormat="1" ht="15" customHeight="1" x14ac:dyDescent="0.3">
      <c r="A46" s="62" t="s">
        <v>12</v>
      </c>
      <c r="B46" s="63" t="s">
        <v>90</v>
      </c>
      <c r="C46" s="63" t="s">
        <v>118</v>
      </c>
      <c r="D46" s="63" t="s">
        <v>270</v>
      </c>
      <c r="E46" s="63" t="s">
        <v>154</v>
      </c>
      <c r="F46" s="64">
        <v>20000</v>
      </c>
      <c r="G46" s="64">
        <v>0</v>
      </c>
      <c r="H46" s="65">
        <v>0</v>
      </c>
    </row>
    <row r="47" spans="1:8" customFormat="1" ht="15" customHeight="1" x14ac:dyDescent="0.3">
      <c r="A47" s="62" t="s">
        <v>17</v>
      </c>
      <c r="B47" s="63" t="s">
        <v>90</v>
      </c>
      <c r="C47" s="63" t="s">
        <v>118</v>
      </c>
      <c r="D47" s="63" t="s">
        <v>270</v>
      </c>
      <c r="E47" s="63" t="s">
        <v>251</v>
      </c>
      <c r="F47" s="64">
        <v>20000</v>
      </c>
      <c r="G47" s="64">
        <v>0</v>
      </c>
      <c r="H47" s="65">
        <v>0</v>
      </c>
    </row>
    <row r="48" spans="1:8" customFormat="1" ht="15" customHeight="1" x14ac:dyDescent="0.3">
      <c r="A48" s="62" t="s">
        <v>18</v>
      </c>
      <c r="B48" s="63" t="s">
        <v>90</v>
      </c>
      <c r="C48" s="63" t="s">
        <v>121</v>
      </c>
      <c r="D48" s="63"/>
      <c r="E48" s="63"/>
      <c r="F48" s="64">
        <v>10000</v>
      </c>
      <c r="G48" s="64">
        <v>5000</v>
      </c>
      <c r="H48" s="65">
        <v>5000</v>
      </c>
    </row>
    <row r="49" spans="1:8" customFormat="1" ht="15" customHeight="1" x14ac:dyDescent="0.3">
      <c r="A49" s="62" t="s">
        <v>7</v>
      </c>
      <c r="B49" s="63" t="s">
        <v>90</v>
      </c>
      <c r="C49" s="63" t="s">
        <v>121</v>
      </c>
      <c r="D49" s="63" t="s">
        <v>263</v>
      </c>
      <c r="E49" s="63"/>
      <c r="F49" s="64">
        <v>10000</v>
      </c>
      <c r="G49" s="64">
        <v>5000</v>
      </c>
      <c r="H49" s="65">
        <v>5000</v>
      </c>
    </row>
    <row r="50" spans="1:8" customFormat="1" ht="15" customHeight="1" x14ac:dyDescent="0.3">
      <c r="A50" s="62" t="s">
        <v>19</v>
      </c>
      <c r="B50" s="63" t="s">
        <v>90</v>
      </c>
      <c r="C50" s="63" t="s">
        <v>121</v>
      </c>
      <c r="D50" s="63" t="s">
        <v>271</v>
      </c>
      <c r="E50" s="63"/>
      <c r="F50" s="64">
        <v>10000</v>
      </c>
      <c r="G50" s="64">
        <v>5000</v>
      </c>
      <c r="H50" s="65">
        <v>5000</v>
      </c>
    </row>
    <row r="51" spans="1:8" customFormat="1" ht="15" customHeight="1" x14ac:dyDescent="0.3">
      <c r="A51" s="62" t="s">
        <v>12</v>
      </c>
      <c r="B51" s="63" t="s">
        <v>90</v>
      </c>
      <c r="C51" s="63" t="s">
        <v>121</v>
      </c>
      <c r="D51" s="63" t="s">
        <v>271</v>
      </c>
      <c r="E51" s="63" t="s">
        <v>154</v>
      </c>
      <c r="F51" s="64">
        <v>10000</v>
      </c>
      <c r="G51" s="64">
        <v>5000</v>
      </c>
      <c r="H51" s="65">
        <v>5000</v>
      </c>
    </row>
    <row r="52" spans="1:8" customFormat="1" ht="15" customHeight="1" x14ac:dyDescent="0.3">
      <c r="A52" s="62" t="s">
        <v>69</v>
      </c>
      <c r="B52" s="63" t="s">
        <v>90</v>
      </c>
      <c r="C52" s="63" t="s">
        <v>121</v>
      </c>
      <c r="D52" s="63" t="s">
        <v>271</v>
      </c>
      <c r="E52" s="63" t="s">
        <v>250</v>
      </c>
      <c r="F52" s="64">
        <v>10000</v>
      </c>
      <c r="G52" s="64">
        <v>5000</v>
      </c>
      <c r="H52" s="65">
        <v>5000</v>
      </c>
    </row>
    <row r="53" spans="1:8" customFormat="1" ht="15" customHeight="1" x14ac:dyDescent="0.3">
      <c r="A53" s="62" t="s">
        <v>249</v>
      </c>
      <c r="B53" s="63" t="s">
        <v>94</v>
      </c>
      <c r="C53" s="63"/>
      <c r="D53" s="63"/>
      <c r="E53" s="63"/>
      <c r="F53" s="64">
        <v>178780</v>
      </c>
      <c r="G53" s="64">
        <v>183600</v>
      </c>
      <c r="H53" s="65">
        <v>201170</v>
      </c>
    </row>
    <row r="54" spans="1:8" customFormat="1" ht="15" customHeight="1" x14ac:dyDescent="0.3">
      <c r="A54" s="62" t="s">
        <v>20</v>
      </c>
      <c r="B54" s="63" t="s">
        <v>94</v>
      </c>
      <c r="C54" s="63" t="s">
        <v>101</v>
      </c>
      <c r="D54" s="63"/>
      <c r="E54" s="63"/>
      <c r="F54" s="64">
        <v>178780</v>
      </c>
      <c r="G54" s="64">
        <v>183600</v>
      </c>
      <c r="H54" s="65">
        <v>201170</v>
      </c>
    </row>
    <row r="55" spans="1:8" customFormat="1" ht="15" customHeight="1" x14ac:dyDescent="0.3">
      <c r="A55" s="62" t="s">
        <v>7</v>
      </c>
      <c r="B55" s="63" t="s">
        <v>94</v>
      </c>
      <c r="C55" s="63" t="s">
        <v>101</v>
      </c>
      <c r="D55" s="63" t="s">
        <v>263</v>
      </c>
      <c r="E55" s="63"/>
      <c r="F55" s="64">
        <v>178780</v>
      </c>
      <c r="G55" s="64">
        <v>183600</v>
      </c>
      <c r="H55" s="65">
        <v>201170</v>
      </c>
    </row>
    <row r="56" spans="1:8" customFormat="1" ht="15" customHeight="1" x14ac:dyDescent="0.3">
      <c r="A56" s="62" t="s">
        <v>221</v>
      </c>
      <c r="B56" s="63" t="s">
        <v>94</v>
      </c>
      <c r="C56" s="63" t="s">
        <v>101</v>
      </c>
      <c r="D56" s="63" t="s">
        <v>272</v>
      </c>
      <c r="E56" s="63"/>
      <c r="F56" s="64">
        <v>9240</v>
      </c>
      <c r="G56" s="64">
        <v>0</v>
      </c>
      <c r="H56" s="65">
        <v>0</v>
      </c>
    </row>
    <row r="57" spans="1:8" customFormat="1" ht="57.05" customHeight="1" x14ac:dyDescent="0.3">
      <c r="A57" s="62" t="s">
        <v>9</v>
      </c>
      <c r="B57" s="63" t="s">
        <v>94</v>
      </c>
      <c r="C57" s="63" t="s">
        <v>101</v>
      </c>
      <c r="D57" s="63" t="s">
        <v>272</v>
      </c>
      <c r="E57" s="63" t="s">
        <v>247</v>
      </c>
      <c r="F57" s="64">
        <v>9240</v>
      </c>
      <c r="G57" s="64">
        <v>0</v>
      </c>
      <c r="H57" s="65">
        <v>0</v>
      </c>
    </row>
    <row r="58" spans="1:8" customFormat="1" ht="23.2" customHeight="1" x14ac:dyDescent="0.3">
      <c r="A58" s="62" t="s">
        <v>10</v>
      </c>
      <c r="B58" s="63" t="s">
        <v>94</v>
      </c>
      <c r="C58" s="63" t="s">
        <v>101</v>
      </c>
      <c r="D58" s="63" t="s">
        <v>272</v>
      </c>
      <c r="E58" s="63" t="s">
        <v>155</v>
      </c>
      <c r="F58" s="64">
        <v>9240</v>
      </c>
      <c r="G58" s="64">
        <v>0</v>
      </c>
      <c r="H58" s="65">
        <v>0</v>
      </c>
    </row>
    <row r="59" spans="1:8" customFormat="1" ht="34.6" customHeight="1" x14ac:dyDescent="0.3">
      <c r="A59" s="62" t="s">
        <v>248</v>
      </c>
      <c r="B59" s="63" t="s">
        <v>94</v>
      </c>
      <c r="C59" s="63" t="s">
        <v>101</v>
      </c>
      <c r="D59" s="63" t="s">
        <v>273</v>
      </c>
      <c r="E59" s="63"/>
      <c r="F59" s="64">
        <v>169540</v>
      </c>
      <c r="G59" s="64">
        <v>183600</v>
      </c>
      <c r="H59" s="65">
        <v>201170</v>
      </c>
    </row>
    <row r="60" spans="1:8" customFormat="1" ht="57.05" customHeight="1" x14ac:dyDescent="0.3">
      <c r="A60" s="62" t="s">
        <v>9</v>
      </c>
      <c r="B60" s="63" t="s">
        <v>94</v>
      </c>
      <c r="C60" s="63" t="s">
        <v>101</v>
      </c>
      <c r="D60" s="63" t="s">
        <v>273</v>
      </c>
      <c r="E60" s="63" t="s">
        <v>247</v>
      </c>
      <c r="F60" s="64">
        <v>159570</v>
      </c>
      <c r="G60" s="64">
        <v>168300</v>
      </c>
      <c r="H60" s="65">
        <v>185670</v>
      </c>
    </row>
    <row r="61" spans="1:8" customFormat="1" ht="23.2" customHeight="1" x14ac:dyDescent="0.3">
      <c r="A61" s="62" t="s">
        <v>10</v>
      </c>
      <c r="B61" s="63" t="s">
        <v>94</v>
      </c>
      <c r="C61" s="63" t="s">
        <v>101</v>
      </c>
      <c r="D61" s="63" t="s">
        <v>273</v>
      </c>
      <c r="E61" s="63" t="s">
        <v>155</v>
      </c>
      <c r="F61" s="64">
        <v>159570</v>
      </c>
      <c r="G61" s="64">
        <v>168300</v>
      </c>
      <c r="H61" s="65">
        <v>185670</v>
      </c>
    </row>
    <row r="62" spans="1:8" customFormat="1" ht="23.2" customHeight="1" x14ac:dyDescent="0.3">
      <c r="A62" s="62" t="s">
        <v>68</v>
      </c>
      <c r="B62" s="63" t="s">
        <v>94</v>
      </c>
      <c r="C62" s="63" t="s">
        <v>101</v>
      </c>
      <c r="D62" s="63" t="s">
        <v>273</v>
      </c>
      <c r="E62" s="63" t="s">
        <v>237</v>
      </c>
      <c r="F62" s="64">
        <v>9970</v>
      </c>
      <c r="G62" s="64">
        <v>15300</v>
      </c>
      <c r="H62" s="65">
        <v>15500</v>
      </c>
    </row>
    <row r="63" spans="1:8" customFormat="1" ht="34.6" customHeight="1" x14ac:dyDescent="0.3">
      <c r="A63" s="62" t="s">
        <v>11</v>
      </c>
      <c r="B63" s="63" t="s">
        <v>94</v>
      </c>
      <c r="C63" s="63" t="s">
        <v>101</v>
      </c>
      <c r="D63" s="63" t="s">
        <v>273</v>
      </c>
      <c r="E63" s="63" t="s">
        <v>236</v>
      </c>
      <c r="F63" s="64">
        <v>9970</v>
      </c>
      <c r="G63" s="64">
        <v>15300</v>
      </c>
      <c r="H63" s="65">
        <v>15500</v>
      </c>
    </row>
    <row r="64" spans="1:8" customFormat="1" ht="23.2" customHeight="1" x14ac:dyDescent="0.3">
      <c r="A64" s="62" t="s">
        <v>246</v>
      </c>
      <c r="B64" s="63" t="s">
        <v>101</v>
      </c>
      <c r="C64" s="63"/>
      <c r="D64" s="63"/>
      <c r="E64" s="63"/>
      <c r="F64" s="64">
        <v>661109</v>
      </c>
      <c r="G64" s="64">
        <v>42000</v>
      </c>
      <c r="H64" s="65">
        <v>32000</v>
      </c>
    </row>
    <row r="65" spans="1:8" customFormat="1" ht="34.6" customHeight="1" x14ac:dyDescent="0.3">
      <c r="A65" s="62" t="s">
        <v>59</v>
      </c>
      <c r="B65" s="63" t="s">
        <v>101</v>
      </c>
      <c r="C65" s="63" t="s">
        <v>115</v>
      </c>
      <c r="D65" s="63"/>
      <c r="E65" s="63"/>
      <c r="F65" s="64">
        <v>661109</v>
      </c>
      <c r="G65" s="64">
        <v>42000</v>
      </c>
      <c r="H65" s="65">
        <v>32000</v>
      </c>
    </row>
    <row r="66" spans="1:8" customFormat="1" ht="34.6" customHeight="1" x14ac:dyDescent="0.3">
      <c r="A66" s="62" t="s">
        <v>245</v>
      </c>
      <c r="B66" s="63" t="s">
        <v>101</v>
      </c>
      <c r="C66" s="63" t="s">
        <v>115</v>
      </c>
      <c r="D66" s="63" t="s">
        <v>274</v>
      </c>
      <c r="E66" s="63"/>
      <c r="F66" s="64">
        <v>661109</v>
      </c>
      <c r="G66" s="64">
        <v>42000</v>
      </c>
      <c r="H66" s="65">
        <v>32000</v>
      </c>
    </row>
    <row r="67" spans="1:8" customFormat="1" ht="23.2" customHeight="1" x14ac:dyDescent="0.3">
      <c r="A67" s="62" t="s">
        <v>244</v>
      </c>
      <c r="B67" s="63" t="s">
        <v>101</v>
      </c>
      <c r="C67" s="63" t="s">
        <v>115</v>
      </c>
      <c r="D67" s="63" t="s">
        <v>275</v>
      </c>
      <c r="E67" s="63"/>
      <c r="F67" s="64">
        <v>661109</v>
      </c>
      <c r="G67" s="64">
        <v>42000</v>
      </c>
      <c r="H67" s="65">
        <v>32000</v>
      </c>
    </row>
    <row r="68" spans="1:8" customFormat="1" ht="23.2" customHeight="1" x14ac:dyDescent="0.3">
      <c r="A68" s="62" t="s">
        <v>68</v>
      </c>
      <c r="B68" s="63" t="s">
        <v>101</v>
      </c>
      <c r="C68" s="63" t="s">
        <v>115</v>
      </c>
      <c r="D68" s="63" t="s">
        <v>275</v>
      </c>
      <c r="E68" s="63" t="s">
        <v>237</v>
      </c>
      <c r="F68" s="64">
        <v>661109</v>
      </c>
      <c r="G68" s="64">
        <v>42000</v>
      </c>
      <c r="H68" s="65">
        <v>32000</v>
      </c>
    </row>
    <row r="69" spans="1:8" customFormat="1" ht="34.6" customHeight="1" x14ac:dyDescent="0.3">
      <c r="A69" s="62" t="s">
        <v>11</v>
      </c>
      <c r="B69" s="63" t="s">
        <v>101</v>
      </c>
      <c r="C69" s="63" t="s">
        <v>115</v>
      </c>
      <c r="D69" s="63" t="s">
        <v>275</v>
      </c>
      <c r="E69" s="63" t="s">
        <v>236</v>
      </c>
      <c r="F69" s="64">
        <v>661109</v>
      </c>
      <c r="G69" s="64">
        <v>42000</v>
      </c>
      <c r="H69" s="65">
        <v>32000</v>
      </c>
    </row>
    <row r="70" spans="1:8" customFormat="1" ht="15" customHeight="1" x14ac:dyDescent="0.3">
      <c r="A70" s="62" t="s">
        <v>243</v>
      </c>
      <c r="B70" s="63" t="s">
        <v>147</v>
      </c>
      <c r="C70" s="63"/>
      <c r="D70" s="63"/>
      <c r="E70" s="63"/>
      <c r="F70" s="64">
        <v>5408278.3200000003</v>
      </c>
      <c r="G70" s="64">
        <v>1917400</v>
      </c>
      <c r="H70" s="65">
        <v>1932400</v>
      </c>
    </row>
    <row r="71" spans="1:8" customFormat="1" ht="15" customHeight="1" x14ac:dyDescent="0.3">
      <c r="A71" s="62" t="s">
        <v>21</v>
      </c>
      <c r="B71" s="63" t="s">
        <v>147</v>
      </c>
      <c r="C71" s="63" t="s">
        <v>164</v>
      </c>
      <c r="D71" s="63"/>
      <c r="E71" s="63"/>
      <c r="F71" s="64">
        <v>5408278.3200000003</v>
      </c>
      <c r="G71" s="64">
        <v>1917400</v>
      </c>
      <c r="H71" s="65">
        <v>1932400</v>
      </c>
    </row>
    <row r="72" spans="1:8" customFormat="1" ht="23.2" customHeight="1" x14ac:dyDescent="0.3">
      <c r="A72" s="62" t="s">
        <v>214</v>
      </c>
      <c r="B72" s="63" t="s">
        <v>147</v>
      </c>
      <c r="C72" s="63" t="s">
        <v>164</v>
      </c>
      <c r="D72" s="63" t="s">
        <v>276</v>
      </c>
      <c r="E72" s="63"/>
      <c r="F72" s="64">
        <v>5408278.3200000003</v>
      </c>
      <c r="G72" s="64">
        <v>1917400</v>
      </c>
      <c r="H72" s="65">
        <v>1932400</v>
      </c>
    </row>
    <row r="73" spans="1:8" customFormat="1" ht="23.2" customHeight="1" x14ac:dyDescent="0.3">
      <c r="A73" s="62" t="s">
        <v>242</v>
      </c>
      <c r="B73" s="63" t="s">
        <v>147</v>
      </c>
      <c r="C73" s="63" t="s">
        <v>164</v>
      </c>
      <c r="D73" s="63" t="s">
        <v>277</v>
      </c>
      <c r="E73" s="63"/>
      <c r="F73" s="64">
        <v>5408278.3200000003</v>
      </c>
      <c r="G73" s="64">
        <v>1917400</v>
      </c>
      <c r="H73" s="65">
        <v>1932400</v>
      </c>
    </row>
    <row r="74" spans="1:8" customFormat="1" ht="34.6" customHeight="1" x14ac:dyDescent="0.3">
      <c r="A74" s="62" t="s">
        <v>241</v>
      </c>
      <c r="B74" s="63" t="s">
        <v>147</v>
      </c>
      <c r="C74" s="63" t="s">
        <v>164</v>
      </c>
      <c r="D74" s="63" t="s">
        <v>278</v>
      </c>
      <c r="E74" s="63"/>
      <c r="F74" s="64">
        <v>5408278.3200000003</v>
      </c>
      <c r="G74" s="64">
        <v>1917400</v>
      </c>
      <c r="H74" s="65">
        <v>1932400</v>
      </c>
    </row>
    <row r="75" spans="1:8" customFormat="1" ht="23.2" customHeight="1" x14ac:dyDescent="0.3">
      <c r="A75" s="62" t="s">
        <v>68</v>
      </c>
      <c r="B75" s="63" t="s">
        <v>147</v>
      </c>
      <c r="C75" s="63" t="s">
        <v>164</v>
      </c>
      <c r="D75" s="63" t="s">
        <v>278</v>
      </c>
      <c r="E75" s="63" t="s">
        <v>237</v>
      </c>
      <c r="F75" s="64">
        <v>5408278.3200000003</v>
      </c>
      <c r="G75" s="64">
        <v>1917400</v>
      </c>
      <c r="H75" s="65">
        <v>1932400</v>
      </c>
    </row>
    <row r="76" spans="1:8" customFormat="1" ht="34.6" customHeight="1" x14ac:dyDescent="0.3">
      <c r="A76" s="62" t="s">
        <v>11</v>
      </c>
      <c r="B76" s="63" t="s">
        <v>147</v>
      </c>
      <c r="C76" s="63" t="s">
        <v>164</v>
      </c>
      <c r="D76" s="63" t="s">
        <v>278</v>
      </c>
      <c r="E76" s="63" t="s">
        <v>236</v>
      </c>
      <c r="F76" s="64">
        <v>5408278.3200000003</v>
      </c>
      <c r="G76" s="64">
        <v>1917400</v>
      </c>
      <c r="H76" s="65">
        <v>1932400</v>
      </c>
    </row>
    <row r="77" spans="1:8" customFormat="1" ht="15" customHeight="1" x14ac:dyDescent="0.3">
      <c r="A77" s="62" t="s">
        <v>240</v>
      </c>
      <c r="B77" s="63" t="s">
        <v>116</v>
      </c>
      <c r="C77" s="63"/>
      <c r="D77" s="63"/>
      <c r="E77" s="63"/>
      <c r="F77" s="64">
        <v>2705548</v>
      </c>
      <c r="G77" s="64">
        <v>1900000</v>
      </c>
      <c r="H77" s="65">
        <v>1600000</v>
      </c>
    </row>
    <row r="78" spans="1:8" customFormat="1" ht="15" customHeight="1" x14ac:dyDescent="0.3">
      <c r="A78" s="62" t="s">
        <v>22</v>
      </c>
      <c r="B78" s="63" t="s">
        <v>116</v>
      </c>
      <c r="C78" s="63" t="s">
        <v>101</v>
      </c>
      <c r="D78" s="63"/>
      <c r="E78" s="63"/>
      <c r="F78" s="64">
        <v>2705548</v>
      </c>
      <c r="G78" s="64">
        <v>1900000</v>
      </c>
      <c r="H78" s="65">
        <v>1600000</v>
      </c>
    </row>
    <row r="79" spans="1:8" customFormat="1" ht="15" customHeight="1" x14ac:dyDescent="0.3">
      <c r="A79" s="62" t="s">
        <v>7</v>
      </c>
      <c r="B79" s="63" t="s">
        <v>116</v>
      </c>
      <c r="C79" s="63" t="s">
        <v>101</v>
      </c>
      <c r="D79" s="63" t="s">
        <v>263</v>
      </c>
      <c r="E79" s="63"/>
      <c r="F79" s="64">
        <v>2705548</v>
      </c>
      <c r="G79" s="64">
        <v>1900000</v>
      </c>
      <c r="H79" s="65">
        <v>1600000</v>
      </c>
    </row>
    <row r="80" spans="1:8" customFormat="1" ht="15" customHeight="1" x14ac:dyDescent="0.3">
      <c r="A80" s="62" t="s">
        <v>23</v>
      </c>
      <c r="B80" s="63" t="s">
        <v>116</v>
      </c>
      <c r="C80" s="63" t="s">
        <v>101</v>
      </c>
      <c r="D80" s="63" t="s">
        <v>279</v>
      </c>
      <c r="E80" s="63"/>
      <c r="F80" s="64">
        <v>600000</v>
      </c>
      <c r="G80" s="64">
        <v>600000</v>
      </c>
      <c r="H80" s="65">
        <v>600000</v>
      </c>
    </row>
    <row r="81" spans="1:8" customFormat="1" ht="23.2" customHeight="1" x14ac:dyDescent="0.3">
      <c r="A81" s="62" t="s">
        <v>68</v>
      </c>
      <c r="B81" s="63" t="s">
        <v>116</v>
      </c>
      <c r="C81" s="63" t="s">
        <v>101</v>
      </c>
      <c r="D81" s="63" t="s">
        <v>279</v>
      </c>
      <c r="E81" s="63" t="s">
        <v>237</v>
      </c>
      <c r="F81" s="64">
        <v>600000</v>
      </c>
      <c r="G81" s="64">
        <v>600000</v>
      </c>
      <c r="H81" s="65">
        <v>600000</v>
      </c>
    </row>
    <row r="82" spans="1:8" customFormat="1" ht="34.6" customHeight="1" x14ac:dyDescent="0.3">
      <c r="A82" s="62" t="s">
        <v>11</v>
      </c>
      <c r="B82" s="63" t="s">
        <v>116</v>
      </c>
      <c r="C82" s="63" t="s">
        <v>101</v>
      </c>
      <c r="D82" s="63" t="s">
        <v>279</v>
      </c>
      <c r="E82" s="63" t="s">
        <v>236</v>
      </c>
      <c r="F82" s="64">
        <v>600000</v>
      </c>
      <c r="G82" s="64">
        <v>600000</v>
      </c>
      <c r="H82" s="65">
        <v>600000</v>
      </c>
    </row>
    <row r="83" spans="1:8" customFormat="1" ht="15" customHeight="1" x14ac:dyDescent="0.3">
      <c r="A83" s="62" t="s">
        <v>239</v>
      </c>
      <c r="B83" s="63" t="s">
        <v>116</v>
      </c>
      <c r="C83" s="63" t="s">
        <v>101</v>
      </c>
      <c r="D83" s="63" t="s">
        <v>280</v>
      </c>
      <c r="E83" s="63"/>
      <c r="F83" s="64">
        <v>420000</v>
      </c>
      <c r="G83" s="64">
        <v>500000</v>
      </c>
      <c r="H83" s="65">
        <v>500000</v>
      </c>
    </row>
    <row r="84" spans="1:8" customFormat="1" ht="23.2" customHeight="1" x14ac:dyDescent="0.3">
      <c r="A84" s="62" t="s">
        <v>68</v>
      </c>
      <c r="B84" s="63" t="s">
        <v>116</v>
      </c>
      <c r="C84" s="63" t="s">
        <v>101</v>
      </c>
      <c r="D84" s="63" t="s">
        <v>280</v>
      </c>
      <c r="E84" s="63" t="s">
        <v>237</v>
      </c>
      <c r="F84" s="64">
        <v>420000</v>
      </c>
      <c r="G84" s="64">
        <v>500000</v>
      </c>
      <c r="H84" s="65">
        <v>500000</v>
      </c>
    </row>
    <row r="85" spans="1:8" customFormat="1" ht="34.6" customHeight="1" x14ac:dyDescent="0.3">
      <c r="A85" s="62" t="s">
        <v>11</v>
      </c>
      <c r="B85" s="63" t="s">
        <v>116</v>
      </c>
      <c r="C85" s="63" t="s">
        <v>101</v>
      </c>
      <c r="D85" s="63" t="s">
        <v>280</v>
      </c>
      <c r="E85" s="63" t="s">
        <v>236</v>
      </c>
      <c r="F85" s="64">
        <v>420000</v>
      </c>
      <c r="G85" s="64">
        <v>500000</v>
      </c>
      <c r="H85" s="65">
        <v>500000</v>
      </c>
    </row>
    <row r="86" spans="1:8" customFormat="1" ht="15" customHeight="1" x14ac:dyDescent="0.3">
      <c r="A86" s="62" t="s">
        <v>238</v>
      </c>
      <c r="B86" s="63" t="s">
        <v>116</v>
      </c>
      <c r="C86" s="63" t="s">
        <v>101</v>
      </c>
      <c r="D86" s="63" t="s">
        <v>281</v>
      </c>
      <c r="E86" s="63"/>
      <c r="F86" s="64">
        <v>1685548</v>
      </c>
      <c r="G86" s="64">
        <v>800000</v>
      </c>
      <c r="H86" s="65">
        <v>500000</v>
      </c>
    </row>
    <row r="87" spans="1:8" customFormat="1" ht="23.2" customHeight="1" x14ac:dyDescent="0.3">
      <c r="A87" s="62" t="s">
        <v>68</v>
      </c>
      <c r="B87" s="63" t="s">
        <v>116</v>
      </c>
      <c r="C87" s="63" t="s">
        <v>101</v>
      </c>
      <c r="D87" s="63" t="s">
        <v>281</v>
      </c>
      <c r="E87" s="63" t="s">
        <v>237</v>
      </c>
      <c r="F87" s="64">
        <v>1685548</v>
      </c>
      <c r="G87" s="64">
        <v>800000</v>
      </c>
      <c r="H87" s="65">
        <v>500000</v>
      </c>
    </row>
    <row r="88" spans="1:8" customFormat="1" ht="34.6" customHeight="1" x14ac:dyDescent="0.3">
      <c r="A88" s="62" t="s">
        <v>11</v>
      </c>
      <c r="B88" s="63" t="s">
        <v>116</v>
      </c>
      <c r="C88" s="63" t="s">
        <v>101</v>
      </c>
      <c r="D88" s="63" t="s">
        <v>281</v>
      </c>
      <c r="E88" s="63" t="s">
        <v>236</v>
      </c>
      <c r="F88" s="64">
        <v>1685548</v>
      </c>
      <c r="G88" s="64">
        <v>800000</v>
      </c>
      <c r="H88" s="65">
        <v>500000</v>
      </c>
    </row>
    <row r="89" spans="1:8" customFormat="1" ht="15" customHeight="1" x14ac:dyDescent="0.3">
      <c r="A89" s="62" t="s">
        <v>235</v>
      </c>
      <c r="B89" s="63" t="s">
        <v>143</v>
      </c>
      <c r="C89" s="63"/>
      <c r="D89" s="63"/>
      <c r="E89" s="63"/>
      <c r="F89" s="64">
        <v>10473301.27</v>
      </c>
      <c r="G89" s="64">
        <v>5000000</v>
      </c>
      <c r="H89" s="65">
        <v>4613400</v>
      </c>
    </row>
    <row r="90" spans="1:8" customFormat="1" ht="15" customHeight="1" x14ac:dyDescent="0.3">
      <c r="A90" s="62" t="s">
        <v>24</v>
      </c>
      <c r="B90" s="63" t="s">
        <v>143</v>
      </c>
      <c r="C90" s="63" t="s">
        <v>90</v>
      </c>
      <c r="D90" s="63"/>
      <c r="E90" s="63"/>
      <c r="F90" s="64">
        <v>10473301.27</v>
      </c>
      <c r="G90" s="64">
        <v>5000000</v>
      </c>
      <c r="H90" s="65">
        <v>4613400</v>
      </c>
    </row>
    <row r="91" spans="1:8" customFormat="1" ht="15" customHeight="1" x14ac:dyDescent="0.3">
      <c r="A91" s="62" t="s">
        <v>7</v>
      </c>
      <c r="B91" s="63" t="s">
        <v>143</v>
      </c>
      <c r="C91" s="63" t="s">
        <v>90</v>
      </c>
      <c r="D91" s="63" t="s">
        <v>263</v>
      </c>
      <c r="E91" s="63"/>
      <c r="F91" s="64">
        <v>10473301.27</v>
      </c>
      <c r="G91" s="64">
        <v>5000000</v>
      </c>
      <c r="H91" s="65">
        <v>4613400</v>
      </c>
    </row>
    <row r="92" spans="1:8" customFormat="1" ht="23.2" customHeight="1" x14ac:dyDescent="0.3">
      <c r="A92" s="62" t="s">
        <v>65</v>
      </c>
      <c r="B92" s="63" t="s">
        <v>143</v>
      </c>
      <c r="C92" s="63" t="s">
        <v>90</v>
      </c>
      <c r="D92" s="63" t="s">
        <v>282</v>
      </c>
      <c r="E92" s="63"/>
      <c r="F92" s="64">
        <v>9772130</v>
      </c>
      <c r="G92" s="64">
        <v>5000000</v>
      </c>
      <c r="H92" s="65">
        <v>4613400</v>
      </c>
    </row>
    <row r="93" spans="1:8" customFormat="1" ht="23.2" customHeight="1" x14ac:dyDescent="0.3">
      <c r="A93" s="62" t="s">
        <v>68</v>
      </c>
      <c r="B93" s="63" t="s">
        <v>143</v>
      </c>
      <c r="C93" s="63" t="s">
        <v>90</v>
      </c>
      <c r="D93" s="63" t="s">
        <v>282</v>
      </c>
      <c r="E93" s="63" t="s">
        <v>237</v>
      </c>
      <c r="F93" s="64">
        <v>1045130</v>
      </c>
      <c r="G93" s="64">
        <v>0</v>
      </c>
      <c r="H93" s="65">
        <v>0</v>
      </c>
    </row>
    <row r="94" spans="1:8" customFormat="1" ht="34.6" customHeight="1" x14ac:dyDescent="0.3">
      <c r="A94" s="62" t="s">
        <v>11</v>
      </c>
      <c r="B94" s="63" t="s">
        <v>143</v>
      </c>
      <c r="C94" s="63" t="s">
        <v>90</v>
      </c>
      <c r="D94" s="63" t="s">
        <v>282</v>
      </c>
      <c r="E94" s="63" t="s">
        <v>236</v>
      </c>
      <c r="F94" s="64">
        <v>1045130</v>
      </c>
      <c r="G94" s="64">
        <v>0</v>
      </c>
      <c r="H94" s="65">
        <v>0</v>
      </c>
    </row>
    <row r="95" spans="1:8" customFormat="1" ht="23.2" customHeight="1" x14ac:dyDescent="0.3">
      <c r="A95" s="62" t="s">
        <v>234</v>
      </c>
      <c r="B95" s="63" t="s">
        <v>143</v>
      </c>
      <c r="C95" s="63" t="s">
        <v>90</v>
      </c>
      <c r="D95" s="63" t="s">
        <v>282</v>
      </c>
      <c r="E95" s="63" t="s">
        <v>233</v>
      </c>
      <c r="F95" s="64">
        <v>500000</v>
      </c>
      <c r="G95" s="64">
        <v>0</v>
      </c>
      <c r="H95" s="65">
        <v>0</v>
      </c>
    </row>
    <row r="96" spans="1:8" customFormat="1" ht="15" customHeight="1" x14ac:dyDescent="0.3">
      <c r="A96" s="62" t="s">
        <v>232</v>
      </c>
      <c r="B96" s="63" t="s">
        <v>143</v>
      </c>
      <c r="C96" s="63" t="s">
        <v>90</v>
      </c>
      <c r="D96" s="63" t="s">
        <v>282</v>
      </c>
      <c r="E96" s="63" t="s">
        <v>231</v>
      </c>
      <c r="F96" s="64">
        <v>500000</v>
      </c>
      <c r="G96" s="64">
        <v>0</v>
      </c>
      <c r="H96" s="65">
        <v>0</v>
      </c>
    </row>
    <row r="97" spans="1:8" customFormat="1" ht="34.6" customHeight="1" x14ac:dyDescent="0.3">
      <c r="A97" s="62" t="s">
        <v>66</v>
      </c>
      <c r="B97" s="63" t="s">
        <v>143</v>
      </c>
      <c r="C97" s="63" t="s">
        <v>90</v>
      </c>
      <c r="D97" s="63" t="s">
        <v>282</v>
      </c>
      <c r="E97" s="63" t="s">
        <v>230</v>
      </c>
      <c r="F97" s="64">
        <v>8227000</v>
      </c>
      <c r="G97" s="64">
        <v>5000000</v>
      </c>
      <c r="H97" s="65">
        <v>4613400</v>
      </c>
    </row>
    <row r="98" spans="1:8" customFormat="1" ht="15" customHeight="1" x14ac:dyDescent="0.3">
      <c r="A98" s="62" t="s">
        <v>67</v>
      </c>
      <c r="B98" s="63" t="s">
        <v>143</v>
      </c>
      <c r="C98" s="63" t="s">
        <v>90</v>
      </c>
      <c r="D98" s="63" t="s">
        <v>282</v>
      </c>
      <c r="E98" s="63" t="s">
        <v>229</v>
      </c>
      <c r="F98" s="64">
        <v>8227000</v>
      </c>
      <c r="G98" s="64">
        <v>5000000</v>
      </c>
      <c r="H98" s="65">
        <v>4613400</v>
      </c>
    </row>
    <row r="99" spans="1:8" customFormat="1" ht="23.2" customHeight="1" x14ac:dyDescent="0.3">
      <c r="A99" s="62" t="s">
        <v>64</v>
      </c>
      <c r="B99" s="63" t="s">
        <v>143</v>
      </c>
      <c r="C99" s="63" t="s">
        <v>90</v>
      </c>
      <c r="D99" s="63" t="s">
        <v>268</v>
      </c>
      <c r="E99" s="63"/>
      <c r="F99" s="64">
        <v>701171.27</v>
      </c>
      <c r="G99" s="64">
        <v>0</v>
      </c>
      <c r="H99" s="65">
        <v>0</v>
      </c>
    </row>
    <row r="100" spans="1:8" customFormat="1" ht="34.6" customHeight="1" x14ac:dyDescent="0.3">
      <c r="A100" s="62" t="s">
        <v>66</v>
      </c>
      <c r="B100" s="63" t="s">
        <v>143</v>
      </c>
      <c r="C100" s="63" t="s">
        <v>90</v>
      </c>
      <c r="D100" s="63" t="s">
        <v>268</v>
      </c>
      <c r="E100" s="63" t="s">
        <v>230</v>
      </c>
      <c r="F100" s="64">
        <v>701171.27</v>
      </c>
      <c r="G100" s="64">
        <v>0</v>
      </c>
      <c r="H100" s="65">
        <v>0</v>
      </c>
    </row>
    <row r="101" spans="1:8" customFormat="1" ht="15" customHeight="1" x14ac:dyDescent="0.3">
      <c r="A101" s="62" t="s">
        <v>67</v>
      </c>
      <c r="B101" s="63" t="s">
        <v>143</v>
      </c>
      <c r="C101" s="63" t="s">
        <v>90</v>
      </c>
      <c r="D101" s="63" t="s">
        <v>268</v>
      </c>
      <c r="E101" s="63" t="s">
        <v>229</v>
      </c>
      <c r="F101" s="64">
        <v>701171.27</v>
      </c>
      <c r="G101" s="64">
        <v>0</v>
      </c>
      <c r="H101" s="65">
        <v>0</v>
      </c>
    </row>
    <row r="102" spans="1:8" customFormat="1" ht="15" customHeight="1" x14ac:dyDescent="0.3">
      <c r="A102" s="62" t="s">
        <v>228</v>
      </c>
      <c r="B102" s="63" t="s">
        <v>115</v>
      </c>
      <c r="C102" s="63"/>
      <c r="D102" s="63"/>
      <c r="E102" s="63"/>
      <c r="F102" s="64">
        <v>366070</v>
      </c>
      <c r="G102" s="64">
        <v>354900</v>
      </c>
      <c r="H102" s="65">
        <v>354900</v>
      </c>
    </row>
    <row r="103" spans="1:8" customFormat="1" ht="15" customHeight="1" x14ac:dyDescent="0.3">
      <c r="A103" s="62" t="s">
        <v>25</v>
      </c>
      <c r="B103" s="63" t="s">
        <v>115</v>
      </c>
      <c r="C103" s="63" t="s">
        <v>90</v>
      </c>
      <c r="D103" s="63"/>
      <c r="E103" s="63"/>
      <c r="F103" s="64">
        <v>366070</v>
      </c>
      <c r="G103" s="64">
        <v>354900</v>
      </c>
      <c r="H103" s="65">
        <v>354900</v>
      </c>
    </row>
    <row r="104" spans="1:8" customFormat="1" ht="15" customHeight="1" x14ac:dyDescent="0.3">
      <c r="A104" s="62" t="s">
        <v>7</v>
      </c>
      <c r="B104" s="63" t="s">
        <v>115</v>
      </c>
      <c r="C104" s="63" t="s">
        <v>90</v>
      </c>
      <c r="D104" s="63" t="s">
        <v>263</v>
      </c>
      <c r="E104" s="63"/>
      <c r="F104" s="64">
        <v>366070</v>
      </c>
      <c r="G104" s="64">
        <v>354900</v>
      </c>
      <c r="H104" s="65">
        <v>354900</v>
      </c>
    </row>
    <row r="105" spans="1:8" customFormat="1" ht="34.6" customHeight="1" x14ac:dyDescent="0.3">
      <c r="A105" s="62" t="s">
        <v>26</v>
      </c>
      <c r="B105" s="63" t="s">
        <v>115</v>
      </c>
      <c r="C105" s="63" t="s">
        <v>90</v>
      </c>
      <c r="D105" s="63" t="s">
        <v>283</v>
      </c>
      <c r="E105" s="63"/>
      <c r="F105" s="64">
        <v>366070</v>
      </c>
      <c r="G105" s="64">
        <v>354900</v>
      </c>
      <c r="H105" s="65">
        <v>354900</v>
      </c>
    </row>
    <row r="106" spans="1:8" customFormat="1" ht="23.2" customHeight="1" x14ac:dyDescent="0.3">
      <c r="A106" s="62" t="s">
        <v>27</v>
      </c>
      <c r="B106" s="63" t="s">
        <v>115</v>
      </c>
      <c r="C106" s="63" t="s">
        <v>90</v>
      </c>
      <c r="D106" s="63" t="s">
        <v>283</v>
      </c>
      <c r="E106" s="63" t="s">
        <v>227</v>
      </c>
      <c r="F106" s="64">
        <v>366070</v>
      </c>
      <c r="G106" s="64">
        <v>354900</v>
      </c>
      <c r="H106" s="65">
        <v>354900</v>
      </c>
    </row>
    <row r="107" spans="1:8" customFormat="1" ht="23.2" customHeight="1" x14ac:dyDescent="0.3">
      <c r="A107" s="62" t="s">
        <v>226</v>
      </c>
      <c r="B107" s="63" t="s">
        <v>115</v>
      </c>
      <c r="C107" s="63" t="s">
        <v>90</v>
      </c>
      <c r="D107" s="63" t="s">
        <v>283</v>
      </c>
      <c r="E107" s="63" t="s">
        <v>225</v>
      </c>
      <c r="F107" s="64">
        <v>366070</v>
      </c>
      <c r="G107" s="64">
        <v>354900</v>
      </c>
      <c r="H107" s="65">
        <v>354900</v>
      </c>
    </row>
    <row r="108" spans="1:8" customFormat="1" ht="15" customHeight="1" x14ac:dyDescent="0.3">
      <c r="A108" s="62" t="s">
        <v>224</v>
      </c>
      <c r="B108" s="63" t="s">
        <v>222</v>
      </c>
      <c r="C108" s="63"/>
      <c r="D108" s="63"/>
      <c r="E108" s="63"/>
      <c r="F108" s="64">
        <v>0</v>
      </c>
      <c r="G108" s="64">
        <v>345600</v>
      </c>
      <c r="H108" s="65">
        <v>718300</v>
      </c>
    </row>
    <row r="109" spans="1:8" customFormat="1" ht="15" customHeight="1" x14ac:dyDescent="0.3">
      <c r="A109" s="62" t="s">
        <v>223</v>
      </c>
      <c r="B109" s="63" t="s">
        <v>222</v>
      </c>
      <c r="C109" s="63" t="s">
        <v>222</v>
      </c>
      <c r="D109" s="63"/>
      <c r="E109" s="63"/>
      <c r="F109" s="64">
        <v>0</v>
      </c>
      <c r="G109" s="64">
        <v>345600</v>
      </c>
      <c r="H109" s="65">
        <v>718300</v>
      </c>
    </row>
    <row r="110" spans="1:8" customFormat="1" ht="15" customHeight="1" x14ac:dyDescent="0.3">
      <c r="A110" s="62" t="s">
        <v>7</v>
      </c>
      <c r="B110" s="63" t="s">
        <v>222</v>
      </c>
      <c r="C110" s="63" t="s">
        <v>222</v>
      </c>
      <c r="D110" s="63" t="s">
        <v>263</v>
      </c>
      <c r="E110" s="63"/>
      <c r="F110" s="64">
        <v>0</v>
      </c>
      <c r="G110" s="64">
        <v>345600</v>
      </c>
      <c r="H110" s="65">
        <v>718300</v>
      </c>
    </row>
    <row r="111" spans="1:8" customFormat="1" ht="15" customHeight="1" x14ac:dyDescent="0.3">
      <c r="A111" s="62" t="s">
        <v>223</v>
      </c>
      <c r="B111" s="63" t="s">
        <v>222</v>
      </c>
      <c r="C111" s="63" t="s">
        <v>222</v>
      </c>
      <c r="D111" s="63" t="s">
        <v>284</v>
      </c>
      <c r="E111" s="63"/>
      <c r="F111" s="64">
        <v>0</v>
      </c>
      <c r="G111" s="64">
        <v>345600</v>
      </c>
      <c r="H111" s="65">
        <v>718300</v>
      </c>
    </row>
    <row r="112" spans="1:8" customFormat="1" ht="15" customHeight="1" x14ac:dyDescent="0.3">
      <c r="A112" s="62" t="s">
        <v>223</v>
      </c>
      <c r="B112" s="63" t="s">
        <v>222</v>
      </c>
      <c r="C112" s="63" t="s">
        <v>222</v>
      </c>
      <c r="D112" s="63" t="s">
        <v>284</v>
      </c>
      <c r="E112" s="63" t="s">
        <v>191</v>
      </c>
      <c r="F112" s="64">
        <v>0</v>
      </c>
      <c r="G112" s="64">
        <v>345600</v>
      </c>
      <c r="H112" s="65">
        <v>718300</v>
      </c>
    </row>
    <row r="113" spans="1:8" customFormat="1" ht="15" customHeight="1" thickBot="1" x14ac:dyDescent="0.35">
      <c r="A113" s="62" t="s">
        <v>223</v>
      </c>
      <c r="B113" s="63" t="s">
        <v>222</v>
      </c>
      <c r="C113" s="63" t="s">
        <v>222</v>
      </c>
      <c r="D113" s="63" t="s">
        <v>284</v>
      </c>
      <c r="E113" s="63" t="s">
        <v>177</v>
      </c>
      <c r="F113" s="64">
        <v>0</v>
      </c>
      <c r="G113" s="64">
        <v>345600</v>
      </c>
      <c r="H113" s="65">
        <v>718300</v>
      </c>
    </row>
    <row r="114" spans="1:8" customFormat="1" ht="13.55" customHeight="1" thickBot="1" x14ac:dyDescent="0.35">
      <c r="A114" s="104" t="s">
        <v>28</v>
      </c>
      <c r="B114" s="104"/>
      <c r="C114" s="104"/>
      <c r="D114" s="104"/>
      <c r="E114" s="104"/>
      <c r="F114" s="66">
        <v>27166836.75</v>
      </c>
      <c r="G114" s="66">
        <v>14008300</v>
      </c>
      <c r="H114" s="67">
        <v>14567370</v>
      </c>
    </row>
  </sheetData>
  <mergeCells count="10">
    <mergeCell ref="A114:E114"/>
    <mergeCell ref="E2:H2"/>
    <mergeCell ref="A4:H4"/>
    <mergeCell ref="A6:H6"/>
    <mergeCell ref="A9:H9"/>
    <mergeCell ref="A10:A11"/>
    <mergeCell ref="B10:B11"/>
    <mergeCell ref="C10:C11"/>
    <mergeCell ref="D10:D11"/>
    <mergeCell ref="E10:E11"/>
  </mergeCells>
  <pageMargins left="0.7" right="0.7" top="0.75" bottom="0.75" header="0.3" footer="0.3"/>
  <pageSetup paperSize="9" scale="6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8"/>
  <sheetViews>
    <sheetView workbookViewId="0">
      <selection activeCell="A2" sqref="A2"/>
    </sheetView>
  </sheetViews>
  <sheetFormatPr defaultColWidth="9.09765625" defaultRowHeight="14.4" x14ac:dyDescent="0.3"/>
  <cols>
    <col min="1" max="1" width="39.59765625" style="46" customWidth="1"/>
    <col min="2" max="2" width="9.296875" style="46" customWidth="1"/>
    <col min="3" max="3" width="9" style="46" customWidth="1"/>
    <col min="4" max="4" width="10.09765625" style="46" customWidth="1"/>
    <col min="5" max="5" width="11" style="46" customWidth="1"/>
    <col min="6" max="6" width="9" style="46" customWidth="1"/>
    <col min="7" max="9" width="15.69921875" style="46" customWidth="1"/>
    <col min="10" max="16384" width="9.09765625" style="46"/>
  </cols>
  <sheetData>
    <row r="1" spans="1:9" ht="10.1" customHeight="1" x14ac:dyDescent="0.25">
      <c r="A1" s="47"/>
      <c r="B1" s="47"/>
      <c r="C1" s="47"/>
      <c r="D1" s="47"/>
      <c r="E1" s="47"/>
      <c r="F1" s="47"/>
      <c r="G1" s="47"/>
      <c r="H1" s="47"/>
      <c r="I1" s="47"/>
    </row>
    <row r="2" spans="1:9" ht="51" customHeight="1" x14ac:dyDescent="0.3">
      <c r="A2" s="47"/>
      <c r="B2" s="47"/>
      <c r="C2" s="47"/>
      <c r="D2" s="52"/>
      <c r="E2" s="52"/>
      <c r="F2" s="106" t="s">
        <v>261</v>
      </c>
      <c r="G2" s="106"/>
      <c r="H2" s="106"/>
      <c r="I2" s="106"/>
    </row>
    <row r="3" spans="1:9" ht="11.55" customHeight="1" x14ac:dyDescent="0.25">
      <c r="A3" s="47"/>
      <c r="B3" s="47"/>
      <c r="C3" s="47"/>
      <c r="D3" s="47"/>
      <c r="E3" s="47"/>
      <c r="F3" s="47"/>
      <c r="G3" s="47"/>
      <c r="H3" s="47"/>
      <c r="I3" s="51"/>
    </row>
    <row r="4" spans="1:9" ht="15" customHeight="1" x14ac:dyDescent="0.3">
      <c r="A4" s="107" t="s">
        <v>262</v>
      </c>
      <c r="B4" s="108"/>
      <c r="C4" s="108"/>
      <c r="D4" s="108"/>
      <c r="E4" s="108"/>
      <c r="F4" s="108"/>
      <c r="G4" s="108"/>
      <c r="H4" s="108"/>
      <c r="I4" s="108"/>
    </row>
    <row r="5" spans="1:9" ht="11.55" customHeight="1" x14ac:dyDescent="0.25">
      <c r="A5" s="47"/>
      <c r="B5" s="47"/>
      <c r="C5" s="47"/>
      <c r="D5" s="47"/>
      <c r="E5" s="47"/>
      <c r="F5" s="47"/>
      <c r="G5" s="47"/>
      <c r="H5" s="47"/>
      <c r="I5" s="51"/>
    </row>
    <row r="6" spans="1:9" ht="10.1" customHeight="1" x14ac:dyDescent="0.25">
      <c r="A6" s="109"/>
      <c r="B6" s="109"/>
      <c r="C6" s="109"/>
      <c r="D6" s="109"/>
      <c r="E6" s="109"/>
      <c r="F6" s="109"/>
      <c r="G6" s="109"/>
      <c r="H6" s="109"/>
      <c r="I6" s="109"/>
    </row>
    <row r="7" spans="1:9" ht="11.95" customHeight="1" x14ac:dyDescent="0.25">
      <c r="A7" s="47"/>
      <c r="B7" s="47"/>
      <c r="C7" s="47"/>
      <c r="D7" s="47"/>
      <c r="E7" s="47"/>
      <c r="F7" s="47"/>
      <c r="G7" s="47"/>
      <c r="H7" s="47"/>
      <c r="I7" s="50"/>
    </row>
    <row r="8" spans="1:9" ht="10.1" customHeight="1" x14ac:dyDescent="0.25">
      <c r="A8" s="49"/>
      <c r="B8" s="48"/>
      <c r="C8" s="48"/>
      <c r="D8" s="48"/>
      <c r="E8" s="48"/>
      <c r="F8" s="48"/>
      <c r="G8" s="48"/>
      <c r="H8" s="48"/>
      <c r="I8" s="48"/>
    </row>
    <row r="9" spans="1:9" ht="10.95" customHeight="1" thickBot="1" x14ac:dyDescent="0.35">
      <c r="A9" s="110" t="s">
        <v>256</v>
      </c>
      <c r="B9" s="110"/>
      <c r="C9" s="110"/>
      <c r="D9" s="110"/>
      <c r="E9" s="110"/>
      <c r="F9" s="110"/>
      <c r="G9" s="110"/>
      <c r="H9" s="110"/>
      <c r="I9" s="110"/>
    </row>
    <row r="10" spans="1:9" ht="13.55" customHeight="1" thickBot="1" x14ac:dyDescent="0.35">
      <c r="A10" s="111" t="s">
        <v>0</v>
      </c>
      <c r="B10" s="111" t="s">
        <v>29</v>
      </c>
      <c r="C10" s="111" t="s">
        <v>1</v>
      </c>
      <c r="D10" s="111" t="s">
        <v>2</v>
      </c>
      <c r="E10" s="111" t="s">
        <v>3</v>
      </c>
      <c r="F10" s="111" t="s">
        <v>4</v>
      </c>
      <c r="G10" s="83" t="s">
        <v>55</v>
      </c>
      <c r="H10" s="83" t="s">
        <v>5</v>
      </c>
      <c r="I10" s="83" t="s">
        <v>5</v>
      </c>
    </row>
    <row r="11" spans="1:9" ht="13.55" customHeight="1" thickBot="1" x14ac:dyDescent="0.35">
      <c r="A11" s="111"/>
      <c r="B11" s="111"/>
      <c r="C11" s="111"/>
      <c r="D11" s="111"/>
      <c r="E11" s="111"/>
      <c r="F11" s="111"/>
      <c r="G11" s="84" t="s">
        <v>57</v>
      </c>
      <c r="H11" s="84" t="s">
        <v>63</v>
      </c>
      <c r="I11" s="84" t="s">
        <v>218</v>
      </c>
    </row>
    <row r="12" spans="1:9" ht="15" customHeight="1" thickBot="1" x14ac:dyDescent="0.35">
      <c r="A12" s="85">
        <v>1</v>
      </c>
      <c r="B12" s="86">
        <v>2</v>
      </c>
      <c r="C12" s="86">
        <v>3</v>
      </c>
      <c r="D12" s="86">
        <v>4</v>
      </c>
      <c r="E12" s="86">
        <v>5</v>
      </c>
      <c r="F12" s="86">
        <v>6</v>
      </c>
      <c r="G12" s="87">
        <v>7</v>
      </c>
      <c r="H12" s="87">
        <v>8</v>
      </c>
      <c r="I12" s="87">
        <v>9</v>
      </c>
    </row>
    <row r="13" spans="1:9" customFormat="1" ht="23.2" customHeight="1" x14ac:dyDescent="0.3">
      <c r="A13" s="88" t="s">
        <v>259</v>
      </c>
      <c r="B13" s="89" t="s">
        <v>213</v>
      </c>
      <c r="C13" s="90"/>
      <c r="D13" s="90"/>
      <c r="E13" s="90"/>
      <c r="F13" s="90"/>
      <c r="G13" s="91">
        <v>27166836.75</v>
      </c>
      <c r="H13" s="91">
        <v>14008300</v>
      </c>
      <c r="I13" s="92">
        <v>14567370</v>
      </c>
    </row>
    <row r="14" spans="1:9" customFormat="1" ht="15" customHeight="1" x14ac:dyDescent="0.3">
      <c r="A14" s="75" t="s">
        <v>255</v>
      </c>
      <c r="B14" s="76" t="s">
        <v>213</v>
      </c>
      <c r="C14" s="69" t="s">
        <v>90</v>
      </c>
      <c r="D14" s="69"/>
      <c r="E14" s="69"/>
      <c r="F14" s="69"/>
      <c r="G14" s="72">
        <v>7373750.1600000001</v>
      </c>
      <c r="H14" s="72">
        <v>4264800</v>
      </c>
      <c r="I14" s="74">
        <v>5115200</v>
      </c>
    </row>
    <row r="15" spans="1:9" customFormat="1" ht="34.6" customHeight="1" x14ac:dyDescent="0.3">
      <c r="A15" s="75" t="s">
        <v>6</v>
      </c>
      <c r="B15" s="76" t="s">
        <v>213</v>
      </c>
      <c r="C15" s="69" t="s">
        <v>90</v>
      </c>
      <c r="D15" s="69" t="s">
        <v>94</v>
      </c>
      <c r="E15" s="69"/>
      <c r="F15" s="69"/>
      <c r="G15" s="72">
        <v>1168990</v>
      </c>
      <c r="H15" s="72">
        <v>1088109</v>
      </c>
      <c r="I15" s="74">
        <v>1088109</v>
      </c>
    </row>
    <row r="16" spans="1:9" customFormat="1" ht="15" customHeight="1" x14ac:dyDescent="0.3">
      <c r="A16" s="75" t="s">
        <v>7</v>
      </c>
      <c r="B16" s="76" t="s">
        <v>213</v>
      </c>
      <c r="C16" s="69" t="s">
        <v>90</v>
      </c>
      <c r="D16" s="69" t="s">
        <v>94</v>
      </c>
      <c r="E16" s="79" t="s">
        <v>263</v>
      </c>
      <c r="F16" s="69"/>
      <c r="G16" s="72">
        <v>1168990</v>
      </c>
      <c r="H16" s="72">
        <v>1088109</v>
      </c>
      <c r="I16" s="74">
        <v>1088109</v>
      </c>
    </row>
    <row r="17" spans="1:9" customFormat="1" ht="15" customHeight="1" x14ac:dyDescent="0.3">
      <c r="A17" s="75" t="s">
        <v>8</v>
      </c>
      <c r="B17" s="76" t="s">
        <v>213</v>
      </c>
      <c r="C17" s="69" t="s">
        <v>90</v>
      </c>
      <c r="D17" s="69" t="s">
        <v>94</v>
      </c>
      <c r="E17" s="69" t="s">
        <v>264</v>
      </c>
      <c r="F17" s="69"/>
      <c r="G17" s="72">
        <v>1138252</v>
      </c>
      <c r="H17" s="72">
        <v>1088109</v>
      </c>
      <c r="I17" s="74">
        <v>1088109</v>
      </c>
    </row>
    <row r="18" spans="1:9" customFormat="1" ht="57.05" customHeight="1" x14ac:dyDescent="0.3">
      <c r="A18" s="77" t="s">
        <v>9</v>
      </c>
      <c r="B18" s="78" t="s">
        <v>213</v>
      </c>
      <c r="C18" s="70" t="s">
        <v>90</v>
      </c>
      <c r="D18" s="70" t="s">
        <v>94</v>
      </c>
      <c r="E18" s="70" t="s">
        <v>264</v>
      </c>
      <c r="F18" s="70" t="s">
        <v>247</v>
      </c>
      <c r="G18" s="71">
        <v>1138252</v>
      </c>
      <c r="H18" s="71">
        <v>1088109</v>
      </c>
      <c r="I18" s="73">
        <v>1088109</v>
      </c>
    </row>
    <row r="19" spans="1:9" customFormat="1" ht="23.2" customHeight="1" x14ac:dyDescent="0.3">
      <c r="A19" s="77" t="s">
        <v>10</v>
      </c>
      <c r="B19" s="78" t="s">
        <v>213</v>
      </c>
      <c r="C19" s="70" t="s">
        <v>90</v>
      </c>
      <c r="D19" s="70" t="s">
        <v>94</v>
      </c>
      <c r="E19" s="70" t="s">
        <v>264</v>
      </c>
      <c r="F19" s="70" t="s">
        <v>155</v>
      </c>
      <c r="G19" s="71">
        <v>1138252</v>
      </c>
      <c r="H19" s="71">
        <v>1088109</v>
      </c>
      <c r="I19" s="73">
        <v>1088109</v>
      </c>
    </row>
    <row r="20" spans="1:9" customFormat="1" ht="45.8" customHeight="1" x14ac:dyDescent="0.3">
      <c r="A20" s="75" t="s">
        <v>64</v>
      </c>
      <c r="B20" s="76" t="s">
        <v>213</v>
      </c>
      <c r="C20" s="69" t="s">
        <v>90</v>
      </c>
      <c r="D20" s="69" t="s">
        <v>94</v>
      </c>
      <c r="E20" s="69" t="s">
        <v>268</v>
      </c>
      <c r="F20" s="69"/>
      <c r="G20" s="72">
        <v>30738</v>
      </c>
      <c r="H20" s="72">
        <v>0</v>
      </c>
      <c r="I20" s="74">
        <v>0</v>
      </c>
    </row>
    <row r="21" spans="1:9" customFormat="1" ht="15" customHeight="1" x14ac:dyDescent="0.3">
      <c r="A21" s="77" t="s">
        <v>9</v>
      </c>
      <c r="B21" s="78" t="s">
        <v>213</v>
      </c>
      <c r="C21" s="70" t="s">
        <v>90</v>
      </c>
      <c r="D21" s="70" t="s">
        <v>94</v>
      </c>
      <c r="E21" s="70" t="s">
        <v>268</v>
      </c>
      <c r="F21" s="70" t="s">
        <v>247</v>
      </c>
      <c r="G21" s="71">
        <v>30738</v>
      </c>
      <c r="H21" s="71">
        <v>0</v>
      </c>
      <c r="I21" s="73">
        <v>0</v>
      </c>
    </row>
    <row r="22" spans="1:9" customFormat="1" ht="34.6" customHeight="1" x14ac:dyDescent="0.3">
      <c r="A22" s="77" t="s">
        <v>10</v>
      </c>
      <c r="B22" s="78" t="s">
        <v>213</v>
      </c>
      <c r="C22" s="70" t="s">
        <v>90</v>
      </c>
      <c r="D22" s="70" t="s">
        <v>94</v>
      </c>
      <c r="E22" s="70" t="s">
        <v>268</v>
      </c>
      <c r="F22" s="70" t="s">
        <v>155</v>
      </c>
      <c r="G22" s="71">
        <v>30738</v>
      </c>
      <c r="H22" s="71">
        <v>0</v>
      </c>
      <c r="I22" s="73">
        <v>0</v>
      </c>
    </row>
    <row r="23" spans="1:9" customFormat="1" ht="57.05" customHeight="1" x14ac:dyDescent="0.3">
      <c r="A23" s="75" t="s">
        <v>254</v>
      </c>
      <c r="B23" s="76" t="s">
        <v>213</v>
      </c>
      <c r="C23" s="69" t="s">
        <v>90</v>
      </c>
      <c r="D23" s="69" t="s">
        <v>147</v>
      </c>
      <c r="E23" s="69"/>
      <c r="F23" s="69"/>
      <c r="G23" s="72">
        <v>6141260.1600000001</v>
      </c>
      <c r="H23" s="72">
        <v>3138191</v>
      </c>
      <c r="I23" s="74">
        <v>3988591</v>
      </c>
    </row>
    <row r="24" spans="1:9" customFormat="1" ht="23.2" customHeight="1" x14ac:dyDescent="0.3">
      <c r="A24" s="75" t="s">
        <v>7</v>
      </c>
      <c r="B24" s="76" t="s">
        <v>213</v>
      </c>
      <c r="C24" s="69" t="s">
        <v>90</v>
      </c>
      <c r="D24" s="69" t="s">
        <v>147</v>
      </c>
      <c r="E24" s="79" t="s">
        <v>263</v>
      </c>
      <c r="F24" s="69"/>
      <c r="G24" s="72">
        <v>6141260.1600000001</v>
      </c>
      <c r="H24" s="72">
        <v>3138191</v>
      </c>
      <c r="I24" s="74">
        <v>3988591</v>
      </c>
    </row>
    <row r="25" spans="1:9" customFormat="1" ht="23.2" customHeight="1" x14ac:dyDescent="0.3">
      <c r="A25" s="75" t="s">
        <v>60</v>
      </c>
      <c r="B25" s="76" t="s">
        <v>213</v>
      </c>
      <c r="C25" s="69" t="s">
        <v>90</v>
      </c>
      <c r="D25" s="69" t="s">
        <v>147</v>
      </c>
      <c r="E25" s="69" t="s">
        <v>265</v>
      </c>
      <c r="F25" s="69"/>
      <c r="G25" s="72">
        <v>2751569.16</v>
      </c>
      <c r="H25" s="72">
        <v>1923091</v>
      </c>
      <c r="I25" s="74">
        <v>2499991</v>
      </c>
    </row>
    <row r="26" spans="1:9" customFormat="1" ht="23.2" customHeight="1" x14ac:dyDescent="0.3">
      <c r="A26" s="77" t="s">
        <v>9</v>
      </c>
      <c r="B26" s="78" t="s">
        <v>213</v>
      </c>
      <c r="C26" s="70" t="s">
        <v>90</v>
      </c>
      <c r="D26" s="70" t="s">
        <v>147</v>
      </c>
      <c r="E26" s="70" t="s">
        <v>265</v>
      </c>
      <c r="F26" s="70" t="s">
        <v>247</v>
      </c>
      <c r="G26" s="71">
        <v>2751569.16</v>
      </c>
      <c r="H26" s="71">
        <v>1923091</v>
      </c>
      <c r="I26" s="73">
        <v>2499991</v>
      </c>
    </row>
    <row r="27" spans="1:9" customFormat="1" ht="34.6" customHeight="1" x14ac:dyDescent="0.3">
      <c r="A27" s="77" t="s">
        <v>10</v>
      </c>
      <c r="B27" s="78" t="s">
        <v>213</v>
      </c>
      <c r="C27" s="70" t="s">
        <v>90</v>
      </c>
      <c r="D27" s="70" t="s">
        <v>147</v>
      </c>
      <c r="E27" s="70" t="s">
        <v>265</v>
      </c>
      <c r="F27" s="70" t="s">
        <v>155</v>
      </c>
      <c r="G27" s="71">
        <v>2751569.16</v>
      </c>
      <c r="H27" s="71">
        <v>1923091</v>
      </c>
      <c r="I27" s="73">
        <v>2499991</v>
      </c>
    </row>
    <row r="28" spans="1:9" customFormat="1" ht="15" customHeight="1" x14ac:dyDescent="0.3">
      <c r="A28" s="75" t="s">
        <v>61</v>
      </c>
      <c r="B28" s="76" t="s">
        <v>213</v>
      </c>
      <c r="C28" s="69" t="s">
        <v>90</v>
      </c>
      <c r="D28" s="69" t="s">
        <v>147</v>
      </c>
      <c r="E28" s="69" t="s">
        <v>266</v>
      </c>
      <c r="F28" s="69"/>
      <c r="G28" s="72">
        <v>3309096</v>
      </c>
      <c r="H28" s="72">
        <v>1215000</v>
      </c>
      <c r="I28" s="74">
        <v>1488500</v>
      </c>
    </row>
    <row r="29" spans="1:9" customFormat="1" ht="15" customHeight="1" x14ac:dyDescent="0.3">
      <c r="A29" s="77" t="s">
        <v>68</v>
      </c>
      <c r="B29" s="78" t="s">
        <v>213</v>
      </c>
      <c r="C29" s="70" t="s">
        <v>90</v>
      </c>
      <c r="D29" s="70" t="s">
        <v>147</v>
      </c>
      <c r="E29" s="70" t="s">
        <v>266</v>
      </c>
      <c r="F29" s="70" t="s">
        <v>237</v>
      </c>
      <c r="G29" s="71">
        <v>3185896</v>
      </c>
      <c r="H29" s="71">
        <v>1195000</v>
      </c>
      <c r="I29" s="73">
        <v>1468500</v>
      </c>
    </row>
    <row r="30" spans="1:9" customFormat="1" ht="23.2" customHeight="1" x14ac:dyDescent="0.3">
      <c r="A30" s="77" t="s">
        <v>11</v>
      </c>
      <c r="B30" s="78" t="s">
        <v>213</v>
      </c>
      <c r="C30" s="70" t="s">
        <v>90</v>
      </c>
      <c r="D30" s="70" t="s">
        <v>147</v>
      </c>
      <c r="E30" s="70" t="s">
        <v>266</v>
      </c>
      <c r="F30" s="70" t="s">
        <v>236</v>
      </c>
      <c r="G30" s="71">
        <v>3185896</v>
      </c>
      <c r="H30" s="71">
        <v>1195000</v>
      </c>
      <c r="I30" s="73">
        <v>1468500</v>
      </c>
    </row>
    <row r="31" spans="1:9" customFormat="1" ht="23.2" customHeight="1" x14ac:dyDescent="0.3">
      <c r="A31" s="77" t="s">
        <v>12</v>
      </c>
      <c r="B31" s="78" t="s">
        <v>213</v>
      </c>
      <c r="C31" s="70" t="s">
        <v>90</v>
      </c>
      <c r="D31" s="70" t="s">
        <v>147</v>
      </c>
      <c r="E31" s="70" t="s">
        <v>266</v>
      </c>
      <c r="F31" s="70" t="s">
        <v>154</v>
      </c>
      <c r="G31" s="71">
        <v>123200</v>
      </c>
      <c r="H31" s="71">
        <v>20000</v>
      </c>
      <c r="I31" s="73">
        <v>20000</v>
      </c>
    </row>
    <row r="32" spans="1:9" customFormat="1" ht="34.6" customHeight="1" x14ac:dyDescent="0.3">
      <c r="A32" s="77" t="s">
        <v>69</v>
      </c>
      <c r="B32" s="78" t="s">
        <v>213</v>
      </c>
      <c r="C32" s="70" t="s">
        <v>90</v>
      </c>
      <c r="D32" s="70" t="s">
        <v>147</v>
      </c>
      <c r="E32" s="70" t="s">
        <v>266</v>
      </c>
      <c r="F32" s="70" t="s">
        <v>250</v>
      </c>
      <c r="G32" s="71">
        <v>123200</v>
      </c>
      <c r="H32" s="71">
        <v>20000</v>
      </c>
      <c r="I32" s="73">
        <v>20000</v>
      </c>
    </row>
    <row r="33" spans="1:9" customFormat="1" ht="23.2" customHeight="1" x14ac:dyDescent="0.3">
      <c r="A33" s="75" t="s">
        <v>62</v>
      </c>
      <c r="B33" s="76" t="s">
        <v>213</v>
      </c>
      <c r="C33" s="69" t="s">
        <v>90</v>
      </c>
      <c r="D33" s="69" t="s">
        <v>147</v>
      </c>
      <c r="E33" s="69" t="s">
        <v>267</v>
      </c>
      <c r="F33" s="69"/>
      <c r="G33" s="72">
        <v>100</v>
      </c>
      <c r="H33" s="72">
        <v>100</v>
      </c>
      <c r="I33" s="74">
        <v>100</v>
      </c>
    </row>
    <row r="34" spans="1:9" customFormat="1" ht="57.05" customHeight="1" x14ac:dyDescent="0.3">
      <c r="A34" s="77" t="s">
        <v>68</v>
      </c>
      <c r="B34" s="78" t="s">
        <v>213</v>
      </c>
      <c r="C34" s="70" t="s">
        <v>90</v>
      </c>
      <c r="D34" s="70" t="s">
        <v>147</v>
      </c>
      <c r="E34" s="70" t="s">
        <v>267</v>
      </c>
      <c r="F34" s="70" t="s">
        <v>237</v>
      </c>
      <c r="G34" s="71">
        <v>100</v>
      </c>
      <c r="H34" s="71">
        <v>100</v>
      </c>
      <c r="I34" s="73">
        <v>100</v>
      </c>
    </row>
    <row r="35" spans="1:9" customFormat="1" ht="23.2" customHeight="1" x14ac:dyDescent="0.3">
      <c r="A35" s="77" t="s">
        <v>11</v>
      </c>
      <c r="B35" s="78" t="s">
        <v>213</v>
      </c>
      <c r="C35" s="70" t="s">
        <v>90</v>
      </c>
      <c r="D35" s="70" t="s">
        <v>147</v>
      </c>
      <c r="E35" s="70" t="s">
        <v>267</v>
      </c>
      <c r="F35" s="70" t="s">
        <v>236</v>
      </c>
      <c r="G35" s="71">
        <v>100</v>
      </c>
      <c r="H35" s="71">
        <v>100</v>
      </c>
      <c r="I35" s="73">
        <v>100</v>
      </c>
    </row>
    <row r="36" spans="1:9" customFormat="1" ht="45.8" customHeight="1" x14ac:dyDescent="0.3">
      <c r="A36" s="75" t="s">
        <v>64</v>
      </c>
      <c r="B36" s="76" t="s">
        <v>213</v>
      </c>
      <c r="C36" s="69" t="s">
        <v>90</v>
      </c>
      <c r="D36" s="69" t="s">
        <v>147</v>
      </c>
      <c r="E36" s="69" t="s">
        <v>268</v>
      </c>
      <c r="F36" s="69"/>
      <c r="G36" s="72">
        <v>80495</v>
      </c>
      <c r="H36" s="72">
        <v>0</v>
      </c>
      <c r="I36" s="74">
        <v>0</v>
      </c>
    </row>
    <row r="37" spans="1:9" customFormat="1" ht="15" customHeight="1" x14ac:dyDescent="0.3">
      <c r="A37" s="77" t="s">
        <v>9</v>
      </c>
      <c r="B37" s="78" t="s">
        <v>213</v>
      </c>
      <c r="C37" s="70" t="s">
        <v>90</v>
      </c>
      <c r="D37" s="70" t="s">
        <v>147</v>
      </c>
      <c r="E37" s="70" t="s">
        <v>268</v>
      </c>
      <c r="F37" s="70" t="s">
        <v>247</v>
      </c>
      <c r="G37" s="71">
        <v>80495</v>
      </c>
      <c r="H37" s="71">
        <v>0</v>
      </c>
      <c r="I37" s="73">
        <v>0</v>
      </c>
    </row>
    <row r="38" spans="1:9" customFormat="1" ht="23.2" customHeight="1" x14ac:dyDescent="0.3">
      <c r="A38" s="77" t="s">
        <v>10</v>
      </c>
      <c r="B38" s="78" t="s">
        <v>213</v>
      </c>
      <c r="C38" s="70" t="s">
        <v>90</v>
      </c>
      <c r="D38" s="70" t="s">
        <v>147</v>
      </c>
      <c r="E38" s="70" t="s">
        <v>268</v>
      </c>
      <c r="F38" s="70" t="s">
        <v>155</v>
      </c>
      <c r="G38" s="71">
        <v>80495</v>
      </c>
      <c r="H38" s="71">
        <v>0</v>
      </c>
      <c r="I38" s="73">
        <v>0</v>
      </c>
    </row>
    <row r="39" spans="1:9" customFormat="1" ht="15" customHeight="1" x14ac:dyDescent="0.3">
      <c r="A39" s="75" t="s">
        <v>13</v>
      </c>
      <c r="B39" s="76" t="s">
        <v>213</v>
      </c>
      <c r="C39" s="69" t="s">
        <v>90</v>
      </c>
      <c r="D39" s="69" t="s">
        <v>122</v>
      </c>
      <c r="E39" s="69"/>
      <c r="F39" s="69"/>
      <c r="G39" s="72">
        <v>33500</v>
      </c>
      <c r="H39" s="72">
        <v>33500</v>
      </c>
      <c r="I39" s="74">
        <v>33500</v>
      </c>
    </row>
    <row r="40" spans="1:9" customFormat="1" ht="15" customHeight="1" x14ac:dyDescent="0.3">
      <c r="A40" s="75" t="s">
        <v>7</v>
      </c>
      <c r="B40" s="76" t="s">
        <v>213</v>
      </c>
      <c r="C40" s="69" t="s">
        <v>90</v>
      </c>
      <c r="D40" s="69" t="s">
        <v>122</v>
      </c>
      <c r="E40" s="79" t="s">
        <v>263</v>
      </c>
      <c r="F40" s="69"/>
      <c r="G40" s="72">
        <v>33500</v>
      </c>
      <c r="H40" s="72">
        <v>33500</v>
      </c>
      <c r="I40" s="74">
        <v>33500</v>
      </c>
    </row>
    <row r="41" spans="1:9" customFormat="1" ht="15" customHeight="1" x14ac:dyDescent="0.3">
      <c r="A41" s="75" t="s">
        <v>30</v>
      </c>
      <c r="B41" s="76" t="s">
        <v>213</v>
      </c>
      <c r="C41" s="69" t="s">
        <v>90</v>
      </c>
      <c r="D41" s="69" t="s">
        <v>122</v>
      </c>
      <c r="E41" s="69" t="s">
        <v>269</v>
      </c>
      <c r="F41" s="69"/>
      <c r="G41" s="72">
        <v>33500</v>
      </c>
      <c r="H41" s="72">
        <v>33500</v>
      </c>
      <c r="I41" s="74">
        <v>33500</v>
      </c>
    </row>
    <row r="42" spans="1:9" customFormat="1" ht="15" customHeight="1" x14ac:dyDescent="0.3">
      <c r="A42" s="77" t="s">
        <v>14</v>
      </c>
      <c r="B42" s="78" t="s">
        <v>213</v>
      </c>
      <c r="C42" s="70" t="s">
        <v>90</v>
      </c>
      <c r="D42" s="70" t="s">
        <v>122</v>
      </c>
      <c r="E42" s="70" t="s">
        <v>269</v>
      </c>
      <c r="F42" s="70" t="s">
        <v>253</v>
      </c>
      <c r="G42" s="71">
        <v>33500</v>
      </c>
      <c r="H42" s="71">
        <v>33500</v>
      </c>
      <c r="I42" s="73">
        <v>33500</v>
      </c>
    </row>
    <row r="43" spans="1:9" customFormat="1" ht="15" customHeight="1" x14ac:dyDescent="0.3">
      <c r="A43" s="77" t="s">
        <v>15</v>
      </c>
      <c r="B43" s="78" t="s">
        <v>213</v>
      </c>
      <c r="C43" s="70" t="s">
        <v>90</v>
      </c>
      <c r="D43" s="70" t="s">
        <v>122</v>
      </c>
      <c r="E43" s="70" t="s">
        <v>269</v>
      </c>
      <c r="F43" s="70" t="s">
        <v>252</v>
      </c>
      <c r="G43" s="71">
        <v>33500</v>
      </c>
      <c r="H43" s="71">
        <v>33500</v>
      </c>
      <c r="I43" s="73">
        <v>33500</v>
      </c>
    </row>
    <row r="44" spans="1:9" customFormat="1" ht="15" customHeight="1" x14ac:dyDescent="0.3">
      <c r="A44" s="75" t="s">
        <v>16</v>
      </c>
      <c r="B44" s="76" t="s">
        <v>213</v>
      </c>
      <c r="C44" s="69" t="s">
        <v>90</v>
      </c>
      <c r="D44" s="69" t="s">
        <v>118</v>
      </c>
      <c r="E44" s="69"/>
      <c r="F44" s="69"/>
      <c r="G44" s="72">
        <v>20000</v>
      </c>
      <c r="H44" s="72">
        <v>0</v>
      </c>
      <c r="I44" s="74">
        <v>0</v>
      </c>
    </row>
    <row r="45" spans="1:9" customFormat="1" ht="15" customHeight="1" x14ac:dyDescent="0.3">
      <c r="A45" s="75" t="s">
        <v>7</v>
      </c>
      <c r="B45" s="76" t="s">
        <v>213</v>
      </c>
      <c r="C45" s="69" t="s">
        <v>90</v>
      </c>
      <c r="D45" s="69" t="s">
        <v>118</v>
      </c>
      <c r="E45" s="79" t="s">
        <v>263</v>
      </c>
      <c r="F45" s="69"/>
      <c r="G45" s="72">
        <v>20000</v>
      </c>
      <c r="H45" s="72">
        <v>0</v>
      </c>
      <c r="I45" s="74">
        <v>0</v>
      </c>
    </row>
    <row r="46" spans="1:9" customFormat="1" ht="15" customHeight="1" x14ac:dyDescent="0.3">
      <c r="A46" s="75" t="s">
        <v>53</v>
      </c>
      <c r="B46" s="76" t="s">
        <v>213</v>
      </c>
      <c r="C46" s="69" t="s">
        <v>90</v>
      </c>
      <c r="D46" s="69" t="s">
        <v>118</v>
      </c>
      <c r="E46" s="69" t="s">
        <v>270</v>
      </c>
      <c r="F46" s="69"/>
      <c r="G46" s="72">
        <v>20000</v>
      </c>
      <c r="H46" s="72">
        <v>0</v>
      </c>
      <c r="I46" s="74">
        <v>0</v>
      </c>
    </row>
    <row r="47" spans="1:9" customFormat="1" ht="15" customHeight="1" x14ac:dyDescent="0.3">
      <c r="A47" s="77" t="s">
        <v>12</v>
      </c>
      <c r="B47" s="78" t="s">
        <v>213</v>
      </c>
      <c r="C47" s="70" t="s">
        <v>90</v>
      </c>
      <c r="D47" s="70" t="s">
        <v>118</v>
      </c>
      <c r="E47" s="70" t="s">
        <v>270</v>
      </c>
      <c r="F47" s="70" t="s">
        <v>154</v>
      </c>
      <c r="G47" s="71">
        <v>20000</v>
      </c>
      <c r="H47" s="71">
        <v>0</v>
      </c>
      <c r="I47" s="73">
        <v>0</v>
      </c>
    </row>
    <row r="48" spans="1:9" customFormat="1" ht="15" customHeight="1" x14ac:dyDescent="0.3">
      <c r="A48" s="77" t="s">
        <v>17</v>
      </c>
      <c r="B48" s="78" t="s">
        <v>213</v>
      </c>
      <c r="C48" s="70" t="s">
        <v>90</v>
      </c>
      <c r="D48" s="70" t="s">
        <v>118</v>
      </c>
      <c r="E48" s="70" t="s">
        <v>270</v>
      </c>
      <c r="F48" s="70" t="s">
        <v>251</v>
      </c>
      <c r="G48" s="71">
        <v>20000</v>
      </c>
      <c r="H48" s="71">
        <v>0</v>
      </c>
      <c r="I48" s="73">
        <v>0</v>
      </c>
    </row>
    <row r="49" spans="1:9" customFormat="1" ht="15" customHeight="1" x14ac:dyDescent="0.3">
      <c r="A49" s="75" t="s">
        <v>18</v>
      </c>
      <c r="B49" s="76" t="s">
        <v>213</v>
      </c>
      <c r="C49" s="69" t="s">
        <v>90</v>
      </c>
      <c r="D49" s="69" t="s">
        <v>121</v>
      </c>
      <c r="E49" s="69"/>
      <c r="F49" s="69"/>
      <c r="G49" s="72">
        <v>10000</v>
      </c>
      <c r="H49" s="72">
        <v>5000</v>
      </c>
      <c r="I49" s="74">
        <v>5000</v>
      </c>
    </row>
    <row r="50" spans="1:9" customFormat="1" ht="15" customHeight="1" x14ac:dyDescent="0.3">
      <c r="A50" s="75" t="s">
        <v>7</v>
      </c>
      <c r="B50" s="76" t="s">
        <v>213</v>
      </c>
      <c r="C50" s="69" t="s">
        <v>90</v>
      </c>
      <c r="D50" s="69" t="s">
        <v>121</v>
      </c>
      <c r="E50" s="79" t="s">
        <v>263</v>
      </c>
      <c r="F50" s="69"/>
      <c r="G50" s="72">
        <v>10000</v>
      </c>
      <c r="H50" s="72">
        <v>5000</v>
      </c>
      <c r="I50" s="74">
        <v>5000</v>
      </c>
    </row>
    <row r="51" spans="1:9" customFormat="1" ht="15" customHeight="1" x14ac:dyDescent="0.3">
      <c r="A51" s="75" t="s">
        <v>19</v>
      </c>
      <c r="B51" s="76" t="s">
        <v>213</v>
      </c>
      <c r="C51" s="69" t="s">
        <v>90</v>
      </c>
      <c r="D51" s="69" t="s">
        <v>121</v>
      </c>
      <c r="E51" s="69" t="s">
        <v>271</v>
      </c>
      <c r="F51" s="69"/>
      <c r="G51" s="72">
        <v>10000</v>
      </c>
      <c r="H51" s="72">
        <v>5000</v>
      </c>
      <c r="I51" s="74">
        <v>5000</v>
      </c>
    </row>
    <row r="52" spans="1:9" customFormat="1" ht="15" customHeight="1" x14ac:dyDescent="0.3">
      <c r="A52" s="77" t="s">
        <v>12</v>
      </c>
      <c r="B52" s="78" t="s">
        <v>213</v>
      </c>
      <c r="C52" s="70" t="s">
        <v>90</v>
      </c>
      <c r="D52" s="70" t="s">
        <v>121</v>
      </c>
      <c r="E52" s="70" t="s">
        <v>271</v>
      </c>
      <c r="F52" s="70" t="s">
        <v>154</v>
      </c>
      <c r="G52" s="71">
        <v>10000</v>
      </c>
      <c r="H52" s="71">
        <v>5000</v>
      </c>
      <c r="I52" s="73">
        <v>5000</v>
      </c>
    </row>
    <row r="53" spans="1:9" customFormat="1" ht="15" customHeight="1" x14ac:dyDescent="0.3">
      <c r="A53" s="77" t="s">
        <v>69</v>
      </c>
      <c r="B53" s="78" t="s">
        <v>213</v>
      </c>
      <c r="C53" s="70" t="s">
        <v>90</v>
      </c>
      <c r="D53" s="70" t="s">
        <v>121</v>
      </c>
      <c r="E53" s="70" t="s">
        <v>271</v>
      </c>
      <c r="F53" s="70" t="s">
        <v>250</v>
      </c>
      <c r="G53" s="71">
        <v>10000</v>
      </c>
      <c r="H53" s="71">
        <v>5000</v>
      </c>
      <c r="I53" s="73">
        <v>5000</v>
      </c>
    </row>
    <row r="54" spans="1:9" customFormat="1" ht="15" customHeight="1" x14ac:dyDescent="0.3">
      <c r="A54" s="75" t="s">
        <v>249</v>
      </c>
      <c r="B54" s="76" t="s">
        <v>213</v>
      </c>
      <c r="C54" s="69" t="s">
        <v>94</v>
      </c>
      <c r="D54" s="69"/>
      <c r="E54" s="69"/>
      <c r="F54" s="69"/>
      <c r="G54" s="72">
        <v>178780</v>
      </c>
      <c r="H54" s="72">
        <v>183600</v>
      </c>
      <c r="I54" s="74">
        <v>201170</v>
      </c>
    </row>
    <row r="55" spans="1:9" customFormat="1" ht="57.05" customHeight="1" x14ac:dyDescent="0.3">
      <c r="A55" s="75" t="s">
        <v>20</v>
      </c>
      <c r="B55" s="76" t="s">
        <v>213</v>
      </c>
      <c r="C55" s="69" t="s">
        <v>94</v>
      </c>
      <c r="D55" s="69" t="s">
        <v>101</v>
      </c>
      <c r="E55" s="69"/>
      <c r="F55" s="69"/>
      <c r="G55" s="72">
        <v>178780</v>
      </c>
      <c r="H55" s="72">
        <v>183600</v>
      </c>
      <c r="I55" s="74">
        <v>201170</v>
      </c>
    </row>
    <row r="56" spans="1:9" customFormat="1" ht="23.2" customHeight="1" x14ac:dyDescent="0.3">
      <c r="A56" s="75" t="s">
        <v>7</v>
      </c>
      <c r="B56" s="76" t="s">
        <v>213</v>
      </c>
      <c r="C56" s="69" t="s">
        <v>94</v>
      </c>
      <c r="D56" s="69" t="s">
        <v>101</v>
      </c>
      <c r="E56" s="79" t="s">
        <v>263</v>
      </c>
      <c r="F56" s="69"/>
      <c r="G56" s="72">
        <v>178780</v>
      </c>
      <c r="H56" s="72">
        <v>183600</v>
      </c>
      <c r="I56" s="74">
        <v>201170</v>
      </c>
    </row>
    <row r="57" spans="1:9" customFormat="1" ht="34.6" customHeight="1" x14ac:dyDescent="0.3">
      <c r="A57" s="75" t="s">
        <v>221</v>
      </c>
      <c r="B57" s="76" t="s">
        <v>213</v>
      </c>
      <c r="C57" s="69" t="s">
        <v>94</v>
      </c>
      <c r="D57" s="69" t="s">
        <v>101</v>
      </c>
      <c r="E57" s="69" t="s">
        <v>272</v>
      </c>
      <c r="F57" s="69"/>
      <c r="G57" s="72">
        <v>9240</v>
      </c>
      <c r="H57" s="72">
        <v>0</v>
      </c>
      <c r="I57" s="74">
        <v>0</v>
      </c>
    </row>
    <row r="58" spans="1:9" customFormat="1" ht="57.05" customHeight="1" x14ac:dyDescent="0.3">
      <c r="A58" s="77" t="s">
        <v>9</v>
      </c>
      <c r="B58" s="78" t="s">
        <v>213</v>
      </c>
      <c r="C58" s="70" t="s">
        <v>94</v>
      </c>
      <c r="D58" s="70" t="s">
        <v>101</v>
      </c>
      <c r="E58" s="70" t="s">
        <v>272</v>
      </c>
      <c r="F58" s="70" t="s">
        <v>247</v>
      </c>
      <c r="G58" s="71">
        <v>9240</v>
      </c>
      <c r="H58" s="71">
        <v>0</v>
      </c>
      <c r="I58" s="73">
        <v>0</v>
      </c>
    </row>
    <row r="59" spans="1:9" customFormat="1" ht="23.2" customHeight="1" x14ac:dyDescent="0.3">
      <c r="A59" s="77" t="s">
        <v>10</v>
      </c>
      <c r="B59" s="78" t="s">
        <v>213</v>
      </c>
      <c r="C59" s="70" t="s">
        <v>94</v>
      </c>
      <c r="D59" s="70" t="s">
        <v>101</v>
      </c>
      <c r="E59" s="70" t="s">
        <v>272</v>
      </c>
      <c r="F59" s="70" t="s">
        <v>155</v>
      </c>
      <c r="G59" s="71">
        <v>9240</v>
      </c>
      <c r="H59" s="71">
        <v>0</v>
      </c>
      <c r="I59" s="73">
        <v>0</v>
      </c>
    </row>
    <row r="60" spans="1:9" customFormat="1" ht="23.2" customHeight="1" x14ac:dyDescent="0.3">
      <c r="A60" s="75" t="s">
        <v>248</v>
      </c>
      <c r="B60" s="76" t="s">
        <v>213</v>
      </c>
      <c r="C60" s="69" t="s">
        <v>94</v>
      </c>
      <c r="D60" s="69" t="s">
        <v>101</v>
      </c>
      <c r="E60" s="69" t="s">
        <v>273</v>
      </c>
      <c r="F60" s="69"/>
      <c r="G60" s="72">
        <v>169540</v>
      </c>
      <c r="H60" s="72">
        <v>183600</v>
      </c>
      <c r="I60" s="74">
        <v>201170</v>
      </c>
    </row>
    <row r="61" spans="1:9" customFormat="1" ht="34.6" customHeight="1" x14ac:dyDescent="0.3">
      <c r="A61" s="77" t="s">
        <v>9</v>
      </c>
      <c r="B61" s="78" t="s">
        <v>213</v>
      </c>
      <c r="C61" s="70" t="s">
        <v>94</v>
      </c>
      <c r="D61" s="70" t="s">
        <v>101</v>
      </c>
      <c r="E61" s="70" t="s">
        <v>273</v>
      </c>
      <c r="F61" s="70" t="s">
        <v>247</v>
      </c>
      <c r="G61" s="71">
        <v>159570</v>
      </c>
      <c r="H61" s="71">
        <v>168300</v>
      </c>
      <c r="I61" s="73">
        <v>185670</v>
      </c>
    </row>
    <row r="62" spans="1:9" customFormat="1" ht="23.2" customHeight="1" x14ac:dyDescent="0.3">
      <c r="A62" s="77" t="s">
        <v>10</v>
      </c>
      <c r="B62" s="78" t="s">
        <v>213</v>
      </c>
      <c r="C62" s="70" t="s">
        <v>94</v>
      </c>
      <c r="D62" s="70" t="s">
        <v>101</v>
      </c>
      <c r="E62" s="70" t="s">
        <v>273</v>
      </c>
      <c r="F62" s="70" t="s">
        <v>155</v>
      </c>
      <c r="G62" s="71">
        <v>159570</v>
      </c>
      <c r="H62" s="71">
        <v>168300</v>
      </c>
      <c r="I62" s="73">
        <v>185670</v>
      </c>
    </row>
    <row r="63" spans="1:9" customFormat="1" ht="45.8" customHeight="1" x14ac:dyDescent="0.3">
      <c r="A63" s="77" t="s">
        <v>68</v>
      </c>
      <c r="B63" s="78" t="s">
        <v>213</v>
      </c>
      <c r="C63" s="70" t="s">
        <v>94</v>
      </c>
      <c r="D63" s="70" t="s">
        <v>101</v>
      </c>
      <c r="E63" s="70" t="s">
        <v>273</v>
      </c>
      <c r="F63" s="70" t="s">
        <v>237</v>
      </c>
      <c r="G63" s="71">
        <v>9970</v>
      </c>
      <c r="H63" s="71">
        <v>15300</v>
      </c>
      <c r="I63" s="73">
        <v>15500</v>
      </c>
    </row>
    <row r="64" spans="1:9" customFormat="1" ht="34.6" customHeight="1" x14ac:dyDescent="0.3">
      <c r="A64" s="77" t="s">
        <v>11</v>
      </c>
      <c r="B64" s="78" t="s">
        <v>213</v>
      </c>
      <c r="C64" s="70" t="s">
        <v>94</v>
      </c>
      <c r="D64" s="70" t="s">
        <v>101</v>
      </c>
      <c r="E64" s="70" t="s">
        <v>273</v>
      </c>
      <c r="F64" s="70" t="s">
        <v>236</v>
      </c>
      <c r="G64" s="71">
        <v>9970</v>
      </c>
      <c r="H64" s="71">
        <v>15300</v>
      </c>
      <c r="I64" s="73">
        <v>15500</v>
      </c>
    </row>
    <row r="65" spans="1:9" customFormat="1" ht="23.2" customHeight="1" x14ac:dyDescent="0.3">
      <c r="A65" s="75" t="s">
        <v>246</v>
      </c>
      <c r="B65" s="76" t="s">
        <v>213</v>
      </c>
      <c r="C65" s="69" t="s">
        <v>101</v>
      </c>
      <c r="D65" s="69"/>
      <c r="E65" s="69"/>
      <c r="F65" s="69"/>
      <c r="G65" s="72">
        <v>661109</v>
      </c>
      <c r="H65" s="72">
        <v>42000</v>
      </c>
      <c r="I65" s="74">
        <v>32000</v>
      </c>
    </row>
    <row r="66" spans="1:9" customFormat="1" ht="23.2" customHeight="1" x14ac:dyDescent="0.3">
      <c r="A66" s="75" t="s">
        <v>59</v>
      </c>
      <c r="B66" s="76" t="s">
        <v>213</v>
      </c>
      <c r="C66" s="69" t="s">
        <v>101</v>
      </c>
      <c r="D66" s="69" t="s">
        <v>115</v>
      </c>
      <c r="E66" s="69"/>
      <c r="F66" s="69"/>
      <c r="G66" s="72">
        <v>661109</v>
      </c>
      <c r="H66" s="72">
        <v>42000</v>
      </c>
      <c r="I66" s="74">
        <v>32000</v>
      </c>
    </row>
    <row r="67" spans="1:9" customFormat="1" ht="34.6" customHeight="1" x14ac:dyDescent="0.3">
      <c r="A67" s="75" t="s">
        <v>245</v>
      </c>
      <c r="B67" s="76" t="s">
        <v>213</v>
      </c>
      <c r="C67" s="69" t="s">
        <v>101</v>
      </c>
      <c r="D67" s="69" t="s">
        <v>115</v>
      </c>
      <c r="E67" s="79" t="s">
        <v>274</v>
      </c>
      <c r="F67" s="69"/>
      <c r="G67" s="72">
        <v>661109</v>
      </c>
      <c r="H67" s="72">
        <v>42000</v>
      </c>
      <c r="I67" s="74">
        <v>32000</v>
      </c>
    </row>
    <row r="68" spans="1:9" customFormat="1" ht="15" customHeight="1" x14ac:dyDescent="0.3">
      <c r="A68" s="75" t="s">
        <v>244</v>
      </c>
      <c r="B68" s="76" t="s">
        <v>213</v>
      </c>
      <c r="C68" s="69" t="s">
        <v>101</v>
      </c>
      <c r="D68" s="69" t="s">
        <v>115</v>
      </c>
      <c r="E68" s="69" t="s">
        <v>275</v>
      </c>
      <c r="F68" s="69"/>
      <c r="G68" s="72">
        <v>661109</v>
      </c>
      <c r="H68" s="72">
        <v>42000</v>
      </c>
      <c r="I68" s="74">
        <v>32000</v>
      </c>
    </row>
    <row r="69" spans="1:9" customFormat="1" ht="15" customHeight="1" x14ac:dyDescent="0.3">
      <c r="A69" s="77" t="s">
        <v>68</v>
      </c>
      <c r="B69" s="78" t="s">
        <v>213</v>
      </c>
      <c r="C69" s="70" t="s">
        <v>101</v>
      </c>
      <c r="D69" s="70" t="s">
        <v>115</v>
      </c>
      <c r="E69" s="70" t="s">
        <v>275</v>
      </c>
      <c r="F69" s="70" t="s">
        <v>237</v>
      </c>
      <c r="G69" s="71">
        <v>661109</v>
      </c>
      <c r="H69" s="71">
        <v>42000</v>
      </c>
      <c r="I69" s="73">
        <v>32000</v>
      </c>
    </row>
    <row r="70" spans="1:9" customFormat="1" ht="34.6" customHeight="1" x14ac:dyDescent="0.3">
      <c r="A70" s="77" t="s">
        <v>11</v>
      </c>
      <c r="B70" s="78" t="s">
        <v>213</v>
      </c>
      <c r="C70" s="70" t="s">
        <v>101</v>
      </c>
      <c r="D70" s="70" t="s">
        <v>115</v>
      </c>
      <c r="E70" s="70" t="s">
        <v>275</v>
      </c>
      <c r="F70" s="70" t="s">
        <v>236</v>
      </c>
      <c r="G70" s="71">
        <v>661109</v>
      </c>
      <c r="H70" s="71">
        <v>42000</v>
      </c>
      <c r="I70" s="73">
        <v>32000</v>
      </c>
    </row>
    <row r="71" spans="1:9" customFormat="1" ht="34.6" customHeight="1" x14ac:dyDescent="0.3">
      <c r="A71" s="75" t="s">
        <v>243</v>
      </c>
      <c r="B71" s="76" t="s">
        <v>213</v>
      </c>
      <c r="C71" s="69" t="s">
        <v>147</v>
      </c>
      <c r="D71" s="69"/>
      <c r="E71" s="69"/>
      <c r="F71" s="69"/>
      <c r="G71" s="72">
        <v>5408278.3200000003</v>
      </c>
      <c r="H71" s="72">
        <v>1917400</v>
      </c>
      <c r="I71" s="74">
        <v>1932400</v>
      </c>
    </row>
    <row r="72" spans="1:9" customFormat="1" ht="34.6" customHeight="1" x14ac:dyDescent="0.3">
      <c r="A72" s="75" t="s">
        <v>21</v>
      </c>
      <c r="B72" s="76" t="s">
        <v>213</v>
      </c>
      <c r="C72" s="69" t="s">
        <v>147</v>
      </c>
      <c r="D72" s="69" t="s">
        <v>164</v>
      </c>
      <c r="E72" s="69"/>
      <c r="F72" s="69"/>
      <c r="G72" s="72">
        <v>5408278.3200000003</v>
      </c>
      <c r="H72" s="72">
        <v>1917400</v>
      </c>
      <c r="I72" s="74">
        <v>1932400</v>
      </c>
    </row>
    <row r="73" spans="1:9" customFormat="1" ht="23.2" customHeight="1" x14ac:dyDescent="0.3">
      <c r="A73" s="75" t="s">
        <v>214</v>
      </c>
      <c r="B73" s="76" t="s">
        <v>213</v>
      </c>
      <c r="C73" s="69" t="s">
        <v>147</v>
      </c>
      <c r="D73" s="69" t="s">
        <v>164</v>
      </c>
      <c r="E73" s="79" t="s">
        <v>276</v>
      </c>
      <c r="F73" s="69"/>
      <c r="G73" s="72">
        <v>5408278.3200000003</v>
      </c>
      <c r="H73" s="72">
        <v>1917400</v>
      </c>
      <c r="I73" s="74">
        <v>1932400</v>
      </c>
    </row>
    <row r="74" spans="1:9" customFormat="1" ht="34.6" customHeight="1" x14ac:dyDescent="0.3">
      <c r="A74" s="75" t="s">
        <v>242</v>
      </c>
      <c r="B74" s="76" t="s">
        <v>213</v>
      </c>
      <c r="C74" s="69" t="s">
        <v>147</v>
      </c>
      <c r="D74" s="69" t="s">
        <v>164</v>
      </c>
      <c r="E74" s="69" t="s">
        <v>277</v>
      </c>
      <c r="F74" s="69"/>
      <c r="G74" s="72">
        <v>5408278.3200000003</v>
      </c>
      <c r="H74" s="72">
        <v>1917400</v>
      </c>
      <c r="I74" s="74">
        <v>1932400</v>
      </c>
    </row>
    <row r="75" spans="1:9" customFormat="1" ht="15" customHeight="1" x14ac:dyDescent="0.3">
      <c r="A75" s="75" t="s">
        <v>241</v>
      </c>
      <c r="B75" s="76" t="s">
        <v>213</v>
      </c>
      <c r="C75" s="69" t="s">
        <v>147</v>
      </c>
      <c r="D75" s="69" t="s">
        <v>164</v>
      </c>
      <c r="E75" s="69" t="s">
        <v>278</v>
      </c>
      <c r="F75" s="69"/>
      <c r="G75" s="72">
        <v>5408278.3200000003</v>
      </c>
      <c r="H75" s="72">
        <v>1917400</v>
      </c>
      <c r="I75" s="74">
        <v>1932400</v>
      </c>
    </row>
    <row r="76" spans="1:9" customFormat="1" ht="15" customHeight="1" x14ac:dyDescent="0.3">
      <c r="A76" s="77" t="s">
        <v>68</v>
      </c>
      <c r="B76" s="78" t="s">
        <v>213</v>
      </c>
      <c r="C76" s="70" t="s">
        <v>147</v>
      </c>
      <c r="D76" s="70" t="s">
        <v>164</v>
      </c>
      <c r="E76" s="70" t="s">
        <v>278</v>
      </c>
      <c r="F76" s="70" t="s">
        <v>237</v>
      </c>
      <c r="G76" s="71">
        <v>5408278.3200000003</v>
      </c>
      <c r="H76" s="71">
        <v>1917400</v>
      </c>
      <c r="I76" s="73">
        <v>1932400</v>
      </c>
    </row>
    <row r="77" spans="1:9" customFormat="1" ht="15" customHeight="1" x14ac:dyDescent="0.3">
      <c r="A77" s="77" t="s">
        <v>11</v>
      </c>
      <c r="B77" s="78" t="s">
        <v>213</v>
      </c>
      <c r="C77" s="70" t="s">
        <v>147</v>
      </c>
      <c r="D77" s="70" t="s">
        <v>164</v>
      </c>
      <c r="E77" s="70" t="s">
        <v>278</v>
      </c>
      <c r="F77" s="70" t="s">
        <v>236</v>
      </c>
      <c r="G77" s="71">
        <v>5408278.3200000003</v>
      </c>
      <c r="H77" s="71">
        <v>1917400</v>
      </c>
      <c r="I77" s="73">
        <v>1932400</v>
      </c>
    </row>
    <row r="78" spans="1:9" customFormat="1" ht="15" customHeight="1" x14ac:dyDescent="0.3">
      <c r="A78" s="75" t="s">
        <v>240</v>
      </c>
      <c r="B78" s="76" t="s">
        <v>213</v>
      </c>
      <c r="C78" s="69" t="s">
        <v>116</v>
      </c>
      <c r="D78" s="69"/>
      <c r="E78" s="69"/>
      <c r="F78" s="69"/>
      <c r="G78" s="72">
        <v>2705548</v>
      </c>
      <c r="H78" s="72">
        <v>1900000</v>
      </c>
      <c r="I78" s="74">
        <v>1600000</v>
      </c>
    </row>
    <row r="79" spans="1:9" customFormat="1" ht="23.2" customHeight="1" x14ac:dyDescent="0.3">
      <c r="A79" s="75" t="s">
        <v>22</v>
      </c>
      <c r="B79" s="76" t="s">
        <v>213</v>
      </c>
      <c r="C79" s="69" t="s">
        <v>116</v>
      </c>
      <c r="D79" s="69" t="s">
        <v>101</v>
      </c>
      <c r="E79" s="69"/>
      <c r="F79" s="69"/>
      <c r="G79" s="72">
        <v>2705548</v>
      </c>
      <c r="H79" s="72">
        <v>1900000</v>
      </c>
      <c r="I79" s="74">
        <v>1600000</v>
      </c>
    </row>
    <row r="80" spans="1:9" customFormat="1" ht="34.6" customHeight="1" x14ac:dyDescent="0.3">
      <c r="A80" s="75" t="s">
        <v>7</v>
      </c>
      <c r="B80" s="76" t="s">
        <v>213</v>
      </c>
      <c r="C80" s="69" t="s">
        <v>116</v>
      </c>
      <c r="D80" s="69" t="s">
        <v>101</v>
      </c>
      <c r="E80" s="79" t="s">
        <v>263</v>
      </c>
      <c r="F80" s="69"/>
      <c r="G80" s="72">
        <v>2705548</v>
      </c>
      <c r="H80" s="72">
        <v>1900000</v>
      </c>
      <c r="I80" s="74">
        <v>1600000</v>
      </c>
    </row>
    <row r="81" spans="1:9" customFormat="1" ht="15" customHeight="1" x14ac:dyDescent="0.3">
      <c r="A81" s="75" t="s">
        <v>23</v>
      </c>
      <c r="B81" s="76" t="s">
        <v>213</v>
      </c>
      <c r="C81" s="69" t="s">
        <v>116</v>
      </c>
      <c r="D81" s="69" t="s">
        <v>101</v>
      </c>
      <c r="E81" s="69" t="s">
        <v>279</v>
      </c>
      <c r="F81" s="69"/>
      <c r="G81" s="72">
        <v>600000</v>
      </c>
      <c r="H81" s="72">
        <v>600000</v>
      </c>
      <c r="I81" s="74">
        <v>600000</v>
      </c>
    </row>
    <row r="82" spans="1:9" customFormat="1" ht="23.2" customHeight="1" x14ac:dyDescent="0.3">
      <c r="A82" s="77" t="s">
        <v>68</v>
      </c>
      <c r="B82" s="78" t="s">
        <v>213</v>
      </c>
      <c r="C82" s="70" t="s">
        <v>116</v>
      </c>
      <c r="D82" s="70" t="s">
        <v>101</v>
      </c>
      <c r="E82" s="70" t="s">
        <v>279</v>
      </c>
      <c r="F82" s="70" t="s">
        <v>237</v>
      </c>
      <c r="G82" s="71">
        <v>600000</v>
      </c>
      <c r="H82" s="71">
        <v>600000</v>
      </c>
      <c r="I82" s="73">
        <v>600000</v>
      </c>
    </row>
    <row r="83" spans="1:9" customFormat="1" ht="34.6" customHeight="1" x14ac:dyDescent="0.3">
      <c r="A83" s="77" t="s">
        <v>11</v>
      </c>
      <c r="B83" s="78" t="s">
        <v>213</v>
      </c>
      <c r="C83" s="70" t="s">
        <v>116</v>
      </c>
      <c r="D83" s="70" t="s">
        <v>101</v>
      </c>
      <c r="E83" s="70" t="s">
        <v>279</v>
      </c>
      <c r="F83" s="70" t="s">
        <v>236</v>
      </c>
      <c r="G83" s="71">
        <v>600000</v>
      </c>
      <c r="H83" s="71">
        <v>600000</v>
      </c>
      <c r="I83" s="73">
        <v>600000</v>
      </c>
    </row>
    <row r="84" spans="1:9" customFormat="1" ht="23.2" customHeight="1" x14ac:dyDescent="0.3">
      <c r="A84" s="75" t="s">
        <v>239</v>
      </c>
      <c r="B84" s="76" t="s">
        <v>213</v>
      </c>
      <c r="C84" s="69" t="s">
        <v>116</v>
      </c>
      <c r="D84" s="69" t="s">
        <v>101</v>
      </c>
      <c r="E84" s="69" t="s">
        <v>280</v>
      </c>
      <c r="F84" s="69"/>
      <c r="G84" s="72">
        <v>420000</v>
      </c>
      <c r="H84" s="72">
        <v>500000</v>
      </c>
      <c r="I84" s="74">
        <v>500000</v>
      </c>
    </row>
    <row r="85" spans="1:9" customFormat="1" ht="23.2" customHeight="1" x14ac:dyDescent="0.3">
      <c r="A85" s="77" t="s">
        <v>68</v>
      </c>
      <c r="B85" s="78" t="s">
        <v>213</v>
      </c>
      <c r="C85" s="70" t="s">
        <v>116</v>
      </c>
      <c r="D85" s="70" t="s">
        <v>101</v>
      </c>
      <c r="E85" s="70" t="s">
        <v>280</v>
      </c>
      <c r="F85" s="70" t="s">
        <v>237</v>
      </c>
      <c r="G85" s="71">
        <v>420000</v>
      </c>
      <c r="H85" s="71">
        <v>500000</v>
      </c>
      <c r="I85" s="73">
        <v>500000</v>
      </c>
    </row>
    <row r="86" spans="1:9" customFormat="1" ht="34.6" customHeight="1" x14ac:dyDescent="0.3">
      <c r="A86" s="77" t="s">
        <v>11</v>
      </c>
      <c r="B86" s="78" t="s">
        <v>213</v>
      </c>
      <c r="C86" s="70" t="s">
        <v>116</v>
      </c>
      <c r="D86" s="70" t="s">
        <v>101</v>
      </c>
      <c r="E86" s="70" t="s">
        <v>280</v>
      </c>
      <c r="F86" s="70" t="s">
        <v>236</v>
      </c>
      <c r="G86" s="71">
        <v>420000</v>
      </c>
      <c r="H86" s="71">
        <v>500000</v>
      </c>
      <c r="I86" s="73">
        <v>500000</v>
      </c>
    </row>
    <row r="87" spans="1:9" customFormat="1" ht="15" customHeight="1" x14ac:dyDescent="0.3">
      <c r="A87" s="75" t="s">
        <v>238</v>
      </c>
      <c r="B87" s="76" t="s">
        <v>213</v>
      </c>
      <c r="C87" s="69" t="s">
        <v>116</v>
      </c>
      <c r="D87" s="69" t="s">
        <v>101</v>
      </c>
      <c r="E87" s="69" t="s">
        <v>281</v>
      </c>
      <c r="F87" s="69"/>
      <c r="G87" s="72">
        <v>1685548</v>
      </c>
      <c r="H87" s="72">
        <v>800000</v>
      </c>
      <c r="I87" s="74">
        <v>500000</v>
      </c>
    </row>
    <row r="88" spans="1:9" customFormat="1" ht="15" customHeight="1" x14ac:dyDescent="0.3">
      <c r="A88" s="77" t="s">
        <v>68</v>
      </c>
      <c r="B88" s="78" t="s">
        <v>213</v>
      </c>
      <c r="C88" s="70" t="s">
        <v>116</v>
      </c>
      <c r="D88" s="70" t="s">
        <v>101</v>
      </c>
      <c r="E88" s="70" t="s">
        <v>281</v>
      </c>
      <c r="F88" s="70" t="s">
        <v>237</v>
      </c>
      <c r="G88" s="71">
        <v>1685548</v>
      </c>
      <c r="H88" s="71">
        <v>800000</v>
      </c>
      <c r="I88" s="73">
        <v>500000</v>
      </c>
    </row>
    <row r="89" spans="1:9" customFormat="1" ht="15" customHeight="1" x14ac:dyDescent="0.3">
      <c r="A89" s="77" t="s">
        <v>11</v>
      </c>
      <c r="B89" s="78" t="s">
        <v>213</v>
      </c>
      <c r="C89" s="70" t="s">
        <v>116</v>
      </c>
      <c r="D89" s="70" t="s">
        <v>101</v>
      </c>
      <c r="E89" s="70" t="s">
        <v>281</v>
      </c>
      <c r="F89" s="70" t="s">
        <v>236</v>
      </c>
      <c r="G89" s="71">
        <v>1685548</v>
      </c>
      <c r="H89" s="71">
        <v>800000</v>
      </c>
      <c r="I89" s="73">
        <v>500000</v>
      </c>
    </row>
    <row r="90" spans="1:9" customFormat="1" ht="23.2" customHeight="1" x14ac:dyDescent="0.3">
      <c r="A90" s="75" t="s">
        <v>235</v>
      </c>
      <c r="B90" s="76" t="s">
        <v>213</v>
      </c>
      <c r="C90" s="69" t="s">
        <v>143</v>
      </c>
      <c r="D90" s="69"/>
      <c r="E90" s="69"/>
      <c r="F90" s="69"/>
      <c r="G90" s="72">
        <v>10473301.27</v>
      </c>
      <c r="H90" s="72">
        <v>5000000</v>
      </c>
      <c r="I90" s="74">
        <v>4613400</v>
      </c>
    </row>
    <row r="91" spans="1:9" customFormat="1" ht="23.2" customHeight="1" x14ac:dyDescent="0.3">
      <c r="A91" s="75" t="s">
        <v>24</v>
      </c>
      <c r="B91" s="76" t="s">
        <v>213</v>
      </c>
      <c r="C91" s="69" t="s">
        <v>143</v>
      </c>
      <c r="D91" s="69" t="s">
        <v>90</v>
      </c>
      <c r="E91" s="69"/>
      <c r="F91" s="69"/>
      <c r="G91" s="72">
        <v>10473301.27</v>
      </c>
      <c r="H91" s="72">
        <v>5000000</v>
      </c>
      <c r="I91" s="74">
        <v>4613400</v>
      </c>
    </row>
    <row r="92" spans="1:9" customFormat="1" ht="34.6" customHeight="1" x14ac:dyDescent="0.3">
      <c r="A92" s="75" t="s">
        <v>7</v>
      </c>
      <c r="B92" s="76" t="s">
        <v>213</v>
      </c>
      <c r="C92" s="69" t="s">
        <v>143</v>
      </c>
      <c r="D92" s="69" t="s">
        <v>90</v>
      </c>
      <c r="E92" s="79" t="s">
        <v>263</v>
      </c>
      <c r="F92" s="69"/>
      <c r="G92" s="72">
        <v>10473301.27</v>
      </c>
      <c r="H92" s="72">
        <v>5000000</v>
      </c>
      <c r="I92" s="74">
        <v>4613400</v>
      </c>
    </row>
    <row r="93" spans="1:9" customFormat="1" ht="23.2" customHeight="1" x14ac:dyDescent="0.3">
      <c r="A93" s="75" t="s">
        <v>65</v>
      </c>
      <c r="B93" s="76" t="s">
        <v>213</v>
      </c>
      <c r="C93" s="69" t="s">
        <v>143</v>
      </c>
      <c r="D93" s="69" t="s">
        <v>90</v>
      </c>
      <c r="E93" s="69" t="s">
        <v>282</v>
      </c>
      <c r="F93" s="69"/>
      <c r="G93" s="72">
        <v>9772130</v>
      </c>
      <c r="H93" s="72">
        <v>5000000</v>
      </c>
      <c r="I93" s="74">
        <v>4613400</v>
      </c>
    </row>
    <row r="94" spans="1:9" customFormat="1" ht="15" customHeight="1" x14ac:dyDescent="0.3">
      <c r="A94" s="77" t="s">
        <v>68</v>
      </c>
      <c r="B94" s="78" t="s">
        <v>213</v>
      </c>
      <c r="C94" s="70" t="s">
        <v>143</v>
      </c>
      <c r="D94" s="70" t="s">
        <v>90</v>
      </c>
      <c r="E94" s="70" t="s">
        <v>282</v>
      </c>
      <c r="F94" s="70" t="s">
        <v>237</v>
      </c>
      <c r="G94" s="71">
        <v>1045130</v>
      </c>
      <c r="H94" s="71">
        <v>0</v>
      </c>
      <c r="I94" s="73">
        <v>0</v>
      </c>
    </row>
    <row r="95" spans="1:9" customFormat="1" ht="34.6" customHeight="1" x14ac:dyDescent="0.3">
      <c r="A95" s="77" t="s">
        <v>11</v>
      </c>
      <c r="B95" s="78" t="s">
        <v>213</v>
      </c>
      <c r="C95" s="70" t="s">
        <v>143</v>
      </c>
      <c r="D95" s="70" t="s">
        <v>90</v>
      </c>
      <c r="E95" s="70" t="s">
        <v>282</v>
      </c>
      <c r="F95" s="70" t="s">
        <v>236</v>
      </c>
      <c r="G95" s="71">
        <v>1045130</v>
      </c>
      <c r="H95" s="71">
        <v>0</v>
      </c>
      <c r="I95" s="73">
        <v>0</v>
      </c>
    </row>
    <row r="96" spans="1:9" customFormat="1" ht="15" customHeight="1" x14ac:dyDescent="0.3">
      <c r="A96" s="77" t="s">
        <v>234</v>
      </c>
      <c r="B96" s="78" t="s">
        <v>213</v>
      </c>
      <c r="C96" s="70" t="s">
        <v>143</v>
      </c>
      <c r="D96" s="70" t="s">
        <v>90</v>
      </c>
      <c r="E96" s="70" t="s">
        <v>282</v>
      </c>
      <c r="F96" s="70" t="s">
        <v>233</v>
      </c>
      <c r="G96" s="71">
        <v>500000</v>
      </c>
      <c r="H96" s="71">
        <v>0</v>
      </c>
      <c r="I96" s="73">
        <v>0</v>
      </c>
    </row>
    <row r="97" spans="1:9" customFormat="1" ht="23.2" customHeight="1" x14ac:dyDescent="0.3">
      <c r="A97" s="77" t="s">
        <v>232</v>
      </c>
      <c r="B97" s="78" t="s">
        <v>213</v>
      </c>
      <c r="C97" s="70" t="s">
        <v>143</v>
      </c>
      <c r="D97" s="70" t="s">
        <v>90</v>
      </c>
      <c r="E97" s="70" t="s">
        <v>282</v>
      </c>
      <c r="F97" s="70" t="s">
        <v>231</v>
      </c>
      <c r="G97" s="71">
        <v>500000</v>
      </c>
      <c r="H97" s="71">
        <v>0</v>
      </c>
      <c r="I97" s="73">
        <v>0</v>
      </c>
    </row>
    <row r="98" spans="1:9" customFormat="1" ht="34.6" customHeight="1" x14ac:dyDescent="0.3">
      <c r="A98" s="77" t="s">
        <v>66</v>
      </c>
      <c r="B98" s="78" t="s">
        <v>213</v>
      </c>
      <c r="C98" s="70" t="s">
        <v>143</v>
      </c>
      <c r="D98" s="70" t="s">
        <v>90</v>
      </c>
      <c r="E98" s="70" t="s">
        <v>282</v>
      </c>
      <c r="F98" s="70" t="s">
        <v>230</v>
      </c>
      <c r="G98" s="71">
        <v>8227000</v>
      </c>
      <c r="H98" s="71">
        <v>5000000</v>
      </c>
      <c r="I98" s="73">
        <v>4613400</v>
      </c>
    </row>
    <row r="99" spans="1:9" customFormat="1" ht="15" customHeight="1" x14ac:dyDescent="0.3">
      <c r="A99" s="77" t="s">
        <v>67</v>
      </c>
      <c r="B99" s="78" t="s">
        <v>213</v>
      </c>
      <c r="C99" s="70" t="s">
        <v>143</v>
      </c>
      <c r="D99" s="70" t="s">
        <v>90</v>
      </c>
      <c r="E99" s="70" t="s">
        <v>282</v>
      </c>
      <c r="F99" s="70" t="s">
        <v>229</v>
      </c>
      <c r="G99" s="71">
        <v>8227000</v>
      </c>
      <c r="H99" s="71">
        <v>5000000</v>
      </c>
      <c r="I99" s="73">
        <v>4613400</v>
      </c>
    </row>
    <row r="100" spans="1:9" customFormat="1" ht="15" customHeight="1" x14ac:dyDescent="0.3">
      <c r="A100" s="75" t="s">
        <v>64</v>
      </c>
      <c r="B100" s="76" t="s">
        <v>213</v>
      </c>
      <c r="C100" s="69" t="s">
        <v>143</v>
      </c>
      <c r="D100" s="69" t="s">
        <v>90</v>
      </c>
      <c r="E100" s="69" t="s">
        <v>268</v>
      </c>
      <c r="F100" s="69"/>
      <c r="G100" s="72">
        <v>701171.27</v>
      </c>
      <c r="H100" s="72">
        <v>0</v>
      </c>
      <c r="I100" s="74">
        <v>0</v>
      </c>
    </row>
    <row r="101" spans="1:9" customFormat="1" ht="15" customHeight="1" x14ac:dyDescent="0.3">
      <c r="A101" s="77" t="s">
        <v>66</v>
      </c>
      <c r="B101" s="78" t="s">
        <v>213</v>
      </c>
      <c r="C101" s="70" t="s">
        <v>143</v>
      </c>
      <c r="D101" s="70" t="s">
        <v>90</v>
      </c>
      <c r="E101" s="70" t="s">
        <v>268</v>
      </c>
      <c r="F101" s="70" t="s">
        <v>230</v>
      </c>
      <c r="G101" s="71">
        <v>701171.27</v>
      </c>
      <c r="H101" s="71">
        <v>0</v>
      </c>
      <c r="I101" s="73">
        <v>0</v>
      </c>
    </row>
    <row r="102" spans="1:9" customFormat="1" ht="15" customHeight="1" x14ac:dyDescent="0.3">
      <c r="A102" s="77" t="s">
        <v>67</v>
      </c>
      <c r="B102" s="78" t="s">
        <v>213</v>
      </c>
      <c r="C102" s="70" t="s">
        <v>143</v>
      </c>
      <c r="D102" s="70" t="s">
        <v>90</v>
      </c>
      <c r="E102" s="70" t="s">
        <v>268</v>
      </c>
      <c r="F102" s="70" t="s">
        <v>229</v>
      </c>
      <c r="G102" s="71">
        <v>701171.27</v>
      </c>
      <c r="H102" s="71">
        <v>0</v>
      </c>
      <c r="I102" s="73">
        <v>0</v>
      </c>
    </row>
    <row r="103" spans="1:9" customFormat="1" ht="34.6" customHeight="1" x14ac:dyDescent="0.3">
      <c r="A103" s="75" t="s">
        <v>228</v>
      </c>
      <c r="B103" s="76" t="s">
        <v>213</v>
      </c>
      <c r="C103" s="69" t="s">
        <v>115</v>
      </c>
      <c r="D103" s="69"/>
      <c r="E103" s="69"/>
      <c r="F103" s="69"/>
      <c r="G103" s="72">
        <v>366070</v>
      </c>
      <c r="H103" s="72">
        <v>354900</v>
      </c>
      <c r="I103" s="74">
        <v>354900</v>
      </c>
    </row>
    <row r="104" spans="1:9" customFormat="1" ht="23.2" customHeight="1" x14ac:dyDescent="0.3">
      <c r="A104" s="75" t="s">
        <v>25</v>
      </c>
      <c r="B104" s="76" t="s">
        <v>213</v>
      </c>
      <c r="C104" s="69" t="s">
        <v>115</v>
      </c>
      <c r="D104" s="69" t="s">
        <v>90</v>
      </c>
      <c r="E104" s="69"/>
      <c r="F104" s="69"/>
      <c r="G104" s="72">
        <v>366070</v>
      </c>
      <c r="H104" s="72">
        <v>354900</v>
      </c>
      <c r="I104" s="74">
        <v>354900</v>
      </c>
    </row>
    <row r="105" spans="1:9" customFormat="1" ht="23.2" customHeight="1" x14ac:dyDescent="0.3">
      <c r="A105" s="75" t="s">
        <v>7</v>
      </c>
      <c r="B105" s="76" t="s">
        <v>213</v>
      </c>
      <c r="C105" s="69" t="s">
        <v>115</v>
      </c>
      <c r="D105" s="69" t="s">
        <v>90</v>
      </c>
      <c r="E105" s="79" t="s">
        <v>263</v>
      </c>
      <c r="F105" s="69"/>
      <c r="G105" s="72">
        <v>366070</v>
      </c>
      <c r="H105" s="72">
        <v>354900</v>
      </c>
      <c r="I105" s="74">
        <v>354900</v>
      </c>
    </row>
    <row r="106" spans="1:9" customFormat="1" ht="15" customHeight="1" x14ac:dyDescent="0.3">
      <c r="A106" s="75" t="s">
        <v>26</v>
      </c>
      <c r="B106" s="76" t="s">
        <v>213</v>
      </c>
      <c r="C106" s="69" t="s">
        <v>115</v>
      </c>
      <c r="D106" s="69" t="s">
        <v>90</v>
      </c>
      <c r="E106" s="69" t="s">
        <v>283</v>
      </c>
      <c r="F106" s="69"/>
      <c r="G106" s="72">
        <v>366070</v>
      </c>
      <c r="H106" s="72">
        <v>354900</v>
      </c>
      <c r="I106" s="74">
        <v>354900</v>
      </c>
    </row>
    <row r="107" spans="1:9" customFormat="1" ht="15" customHeight="1" x14ac:dyDescent="0.3">
      <c r="A107" s="77" t="s">
        <v>27</v>
      </c>
      <c r="B107" s="78" t="s">
        <v>213</v>
      </c>
      <c r="C107" s="70" t="s">
        <v>115</v>
      </c>
      <c r="D107" s="70" t="s">
        <v>90</v>
      </c>
      <c r="E107" s="70" t="s">
        <v>283</v>
      </c>
      <c r="F107" s="70" t="s">
        <v>227</v>
      </c>
      <c r="G107" s="71">
        <v>366070</v>
      </c>
      <c r="H107" s="71">
        <v>354900</v>
      </c>
      <c r="I107" s="73">
        <v>354900</v>
      </c>
    </row>
    <row r="108" spans="1:9" customFormat="1" ht="15" customHeight="1" x14ac:dyDescent="0.3">
      <c r="A108" s="77" t="s">
        <v>226</v>
      </c>
      <c r="B108" s="78" t="s">
        <v>213</v>
      </c>
      <c r="C108" s="70" t="s">
        <v>115</v>
      </c>
      <c r="D108" s="70" t="s">
        <v>90</v>
      </c>
      <c r="E108" s="70" t="s">
        <v>283</v>
      </c>
      <c r="F108" s="70" t="s">
        <v>225</v>
      </c>
      <c r="G108" s="71">
        <v>366070</v>
      </c>
      <c r="H108" s="71">
        <v>354900</v>
      </c>
      <c r="I108" s="73">
        <v>354900</v>
      </c>
    </row>
    <row r="109" spans="1:9" customFormat="1" ht="15" customHeight="1" x14ac:dyDescent="0.3">
      <c r="A109" s="75" t="s">
        <v>224</v>
      </c>
      <c r="B109" s="76" t="s">
        <v>213</v>
      </c>
      <c r="C109" s="69" t="s">
        <v>222</v>
      </c>
      <c r="D109" s="69"/>
      <c r="E109" s="69"/>
      <c r="F109" s="69"/>
      <c r="G109" s="72">
        <v>0</v>
      </c>
      <c r="H109" s="72">
        <v>345600</v>
      </c>
      <c r="I109" s="74">
        <v>718300</v>
      </c>
    </row>
    <row r="110" spans="1:9" customFormat="1" ht="15" customHeight="1" x14ac:dyDescent="0.3">
      <c r="A110" s="75" t="s">
        <v>223</v>
      </c>
      <c r="B110" s="76" t="s">
        <v>213</v>
      </c>
      <c r="C110" s="69" t="s">
        <v>222</v>
      </c>
      <c r="D110" s="69" t="s">
        <v>222</v>
      </c>
      <c r="E110" s="69"/>
      <c r="F110" s="69"/>
      <c r="G110" s="72">
        <v>0</v>
      </c>
      <c r="H110" s="72">
        <v>345600</v>
      </c>
      <c r="I110" s="74">
        <v>718300</v>
      </c>
    </row>
    <row r="111" spans="1:9" customFormat="1" ht="15" customHeight="1" x14ac:dyDescent="0.3">
      <c r="A111" s="75" t="s">
        <v>7</v>
      </c>
      <c r="B111" s="76" t="s">
        <v>213</v>
      </c>
      <c r="C111" s="69" t="s">
        <v>222</v>
      </c>
      <c r="D111" s="69" t="s">
        <v>222</v>
      </c>
      <c r="E111" s="79" t="s">
        <v>263</v>
      </c>
      <c r="F111" s="69"/>
      <c r="G111" s="72">
        <v>0</v>
      </c>
      <c r="H111" s="72">
        <v>345600</v>
      </c>
      <c r="I111" s="74">
        <v>718300</v>
      </c>
    </row>
    <row r="112" spans="1:9" customFormat="1" ht="13.55" customHeight="1" x14ac:dyDescent="0.3">
      <c r="A112" s="75" t="s">
        <v>223</v>
      </c>
      <c r="B112" s="76" t="s">
        <v>213</v>
      </c>
      <c r="C112" s="69" t="s">
        <v>222</v>
      </c>
      <c r="D112" s="69" t="s">
        <v>222</v>
      </c>
      <c r="E112" s="69" t="s">
        <v>284</v>
      </c>
      <c r="F112" s="69"/>
      <c r="G112" s="72">
        <v>0</v>
      </c>
      <c r="H112" s="72">
        <v>345600</v>
      </c>
      <c r="I112" s="74">
        <v>718300</v>
      </c>
    </row>
    <row r="113" spans="1:9" x14ac:dyDescent="0.3">
      <c r="A113" s="77" t="s">
        <v>223</v>
      </c>
      <c r="B113" s="78" t="s">
        <v>213</v>
      </c>
      <c r="C113" s="70" t="s">
        <v>222</v>
      </c>
      <c r="D113" s="70" t="s">
        <v>222</v>
      </c>
      <c r="E113" s="70" t="s">
        <v>284</v>
      </c>
      <c r="F113" s="70" t="s">
        <v>191</v>
      </c>
      <c r="G113" s="71">
        <v>0</v>
      </c>
      <c r="H113" s="71">
        <v>345600</v>
      </c>
      <c r="I113" s="73">
        <v>718300</v>
      </c>
    </row>
    <row r="114" spans="1:9" ht="15" thickBot="1" x14ac:dyDescent="0.35">
      <c r="A114" s="77" t="s">
        <v>223</v>
      </c>
      <c r="B114" s="78" t="s">
        <v>213</v>
      </c>
      <c r="C114" s="70" t="s">
        <v>222</v>
      </c>
      <c r="D114" s="70" t="s">
        <v>222</v>
      </c>
      <c r="E114" s="70" t="s">
        <v>284</v>
      </c>
      <c r="F114" s="70" t="s">
        <v>177</v>
      </c>
      <c r="G114" s="71">
        <v>0</v>
      </c>
      <c r="H114" s="71">
        <v>345600</v>
      </c>
      <c r="I114" s="73">
        <v>718300</v>
      </c>
    </row>
    <row r="115" spans="1:9" ht="15" thickBot="1" x14ac:dyDescent="0.35">
      <c r="A115" s="112" t="s">
        <v>28</v>
      </c>
      <c r="B115" s="112"/>
      <c r="C115" s="112"/>
      <c r="D115" s="112"/>
      <c r="E115" s="112"/>
      <c r="F115" s="112"/>
      <c r="G115" s="80">
        <v>27166836.75</v>
      </c>
      <c r="H115" s="80">
        <v>14008300</v>
      </c>
      <c r="I115" s="81">
        <v>14567370</v>
      </c>
    </row>
    <row r="116" spans="1:9" x14ac:dyDescent="0.3">
      <c r="A116" s="82"/>
      <c r="B116" s="113"/>
      <c r="C116" s="113"/>
      <c r="D116" s="82"/>
      <c r="E116" s="113"/>
      <c r="F116" s="113"/>
      <c r="G116" s="68"/>
      <c r="H116" s="68"/>
      <c r="I116" s="68"/>
    </row>
    <row r="117" spans="1:9" x14ac:dyDescent="0.3">
      <c r="A117" s="82"/>
      <c r="B117" s="114"/>
      <c r="C117" s="114"/>
      <c r="D117" s="82"/>
      <c r="E117" s="114"/>
      <c r="F117" s="114"/>
      <c r="G117" s="68"/>
      <c r="H117" s="68"/>
      <c r="I117" s="68"/>
    </row>
    <row r="118" spans="1:9" x14ac:dyDescent="0.3">
      <c r="A118" s="82"/>
      <c r="B118" s="82"/>
      <c r="C118" s="82"/>
      <c r="D118" s="82"/>
      <c r="E118" s="82"/>
      <c r="F118" s="82"/>
      <c r="G118" s="68"/>
      <c r="H118" s="68"/>
      <c r="I118" s="68"/>
    </row>
  </sheetData>
  <mergeCells count="15">
    <mergeCell ref="F2:I2"/>
    <mergeCell ref="A4:I4"/>
    <mergeCell ref="A6:I6"/>
    <mergeCell ref="A9:I9"/>
    <mergeCell ref="A10:A11"/>
    <mergeCell ref="B10:B11"/>
    <mergeCell ref="C10:C11"/>
    <mergeCell ref="D10:D11"/>
    <mergeCell ref="E10:E11"/>
    <mergeCell ref="F10:F11"/>
    <mergeCell ref="A115:F115"/>
    <mergeCell ref="B116:C116"/>
    <mergeCell ref="E116:F116"/>
    <mergeCell ref="B117:C117"/>
    <mergeCell ref="E117:F117"/>
  </mergeCells>
  <pageMargins left="0.7" right="0.7" top="0.75" bottom="0.75" header="0.3" footer="0.3"/>
  <pageSetup paperSize="9" scale="6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zoomScale="90" zoomScaleNormal="90" workbookViewId="0">
      <selection activeCell="E24" sqref="E24"/>
    </sheetView>
  </sheetViews>
  <sheetFormatPr defaultRowHeight="12.7" x14ac:dyDescent="0.25"/>
  <cols>
    <col min="1" max="1" width="24.59765625" style="1" customWidth="1"/>
    <col min="2" max="2" width="49.296875" style="1" customWidth="1"/>
    <col min="3" max="3" width="12.3984375" style="1" customWidth="1"/>
    <col min="4" max="4" width="11.59765625" style="1" customWidth="1"/>
    <col min="5" max="5" width="12.3984375" style="1" customWidth="1"/>
    <col min="6" max="258" width="9.09765625" style="1"/>
    <col min="259" max="259" width="21.296875" style="1" customWidth="1"/>
    <col min="260" max="260" width="49.296875" style="1" customWidth="1"/>
    <col min="261" max="261" width="10.59765625" style="1" customWidth="1"/>
    <col min="262" max="514" width="9.09765625" style="1"/>
    <col min="515" max="515" width="21.296875" style="1" customWidth="1"/>
    <col min="516" max="516" width="49.296875" style="1" customWidth="1"/>
    <col min="517" max="517" width="10.59765625" style="1" customWidth="1"/>
    <col min="518" max="770" width="9.09765625" style="1"/>
    <col min="771" max="771" width="21.296875" style="1" customWidth="1"/>
    <col min="772" max="772" width="49.296875" style="1" customWidth="1"/>
    <col min="773" max="773" width="10.59765625" style="1" customWidth="1"/>
    <col min="774" max="1026" width="9.09765625" style="1"/>
    <col min="1027" max="1027" width="21.296875" style="1" customWidth="1"/>
    <col min="1028" max="1028" width="49.296875" style="1" customWidth="1"/>
    <col min="1029" max="1029" width="10.59765625" style="1" customWidth="1"/>
    <col min="1030" max="1282" width="9.09765625" style="1"/>
    <col min="1283" max="1283" width="21.296875" style="1" customWidth="1"/>
    <col min="1284" max="1284" width="49.296875" style="1" customWidth="1"/>
    <col min="1285" max="1285" width="10.59765625" style="1" customWidth="1"/>
    <col min="1286" max="1538" width="9.09765625" style="1"/>
    <col min="1539" max="1539" width="21.296875" style="1" customWidth="1"/>
    <col min="1540" max="1540" width="49.296875" style="1" customWidth="1"/>
    <col min="1541" max="1541" width="10.59765625" style="1" customWidth="1"/>
    <col min="1542" max="1794" width="9.09765625" style="1"/>
    <col min="1795" max="1795" width="21.296875" style="1" customWidth="1"/>
    <col min="1796" max="1796" width="49.296875" style="1" customWidth="1"/>
    <col min="1797" max="1797" width="10.59765625" style="1" customWidth="1"/>
    <col min="1798" max="2050" width="9.09765625" style="1"/>
    <col min="2051" max="2051" width="21.296875" style="1" customWidth="1"/>
    <col min="2052" max="2052" width="49.296875" style="1" customWidth="1"/>
    <col min="2053" max="2053" width="10.59765625" style="1" customWidth="1"/>
    <col min="2054" max="2306" width="9.09765625" style="1"/>
    <col min="2307" max="2307" width="21.296875" style="1" customWidth="1"/>
    <col min="2308" max="2308" width="49.296875" style="1" customWidth="1"/>
    <col min="2309" max="2309" width="10.59765625" style="1" customWidth="1"/>
    <col min="2310" max="2562" width="9.09765625" style="1"/>
    <col min="2563" max="2563" width="21.296875" style="1" customWidth="1"/>
    <col min="2564" max="2564" width="49.296875" style="1" customWidth="1"/>
    <col min="2565" max="2565" width="10.59765625" style="1" customWidth="1"/>
    <col min="2566" max="2818" width="9.09765625" style="1"/>
    <col min="2819" max="2819" width="21.296875" style="1" customWidth="1"/>
    <col min="2820" max="2820" width="49.296875" style="1" customWidth="1"/>
    <col min="2821" max="2821" width="10.59765625" style="1" customWidth="1"/>
    <col min="2822" max="3074" width="9.09765625" style="1"/>
    <col min="3075" max="3075" width="21.296875" style="1" customWidth="1"/>
    <col min="3076" max="3076" width="49.296875" style="1" customWidth="1"/>
    <col min="3077" max="3077" width="10.59765625" style="1" customWidth="1"/>
    <col min="3078" max="3330" width="9.09765625" style="1"/>
    <col min="3331" max="3331" width="21.296875" style="1" customWidth="1"/>
    <col min="3332" max="3332" width="49.296875" style="1" customWidth="1"/>
    <col min="3333" max="3333" width="10.59765625" style="1" customWidth="1"/>
    <col min="3334" max="3586" width="9.09765625" style="1"/>
    <col min="3587" max="3587" width="21.296875" style="1" customWidth="1"/>
    <col min="3588" max="3588" width="49.296875" style="1" customWidth="1"/>
    <col min="3589" max="3589" width="10.59765625" style="1" customWidth="1"/>
    <col min="3590" max="3842" width="9.09765625" style="1"/>
    <col min="3843" max="3843" width="21.296875" style="1" customWidth="1"/>
    <col min="3844" max="3844" width="49.296875" style="1" customWidth="1"/>
    <col min="3845" max="3845" width="10.59765625" style="1" customWidth="1"/>
    <col min="3846" max="4098" width="9.09765625" style="1"/>
    <col min="4099" max="4099" width="21.296875" style="1" customWidth="1"/>
    <col min="4100" max="4100" width="49.296875" style="1" customWidth="1"/>
    <col min="4101" max="4101" width="10.59765625" style="1" customWidth="1"/>
    <col min="4102" max="4354" width="9.09765625" style="1"/>
    <col min="4355" max="4355" width="21.296875" style="1" customWidth="1"/>
    <col min="4356" max="4356" width="49.296875" style="1" customWidth="1"/>
    <col min="4357" max="4357" width="10.59765625" style="1" customWidth="1"/>
    <col min="4358" max="4610" width="9.09765625" style="1"/>
    <col min="4611" max="4611" width="21.296875" style="1" customWidth="1"/>
    <col min="4612" max="4612" width="49.296875" style="1" customWidth="1"/>
    <col min="4613" max="4613" width="10.59765625" style="1" customWidth="1"/>
    <col min="4614" max="4866" width="9.09765625" style="1"/>
    <col min="4867" max="4867" width="21.296875" style="1" customWidth="1"/>
    <col min="4868" max="4868" width="49.296875" style="1" customWidth="1"/>
    <col min="4869" max="4869" width="10.59765625" style="1" customWidth="1"/>
    <col min="4870" max="5122" width="9.09765625" style="1"/>
    <col min="5123" max="5123" width="21.296875" style="1" customWidth="1"/>
    <col min="5124" max="5124" width="49.296875" style="1" customWidth="1"/>
    <col min="5125" max="5125" width="10.59765625" style="1" customWidth="1"/>
    <col min="5126" max="5378" width="9.09765625" style="1"/>
    <col min="5379" max="5379" width="21.296875" style="1" customWidth="1"/>
    <col min="5380" max="5380" width="49.296875" style="1" customWidth="1"/>
    <col min="5381" max="5381" width="10.59765625" style="1" customWidth="1"/>
    <col min="5382" max="5634" width="9.09765625" style="1"/>
    <col min="5635" max="5635" width="21.296875" style="1" customWidth="1"/>
    <col min="5636" max="5636" width="49.296875" style="1" customWidth="1"/>
    <col min="5637" max="5637" width="10.59765625" style="1" customWidth="1"/>
    <col min="5638" max="5890" width="9.09765625" style="1"/>
    <col min="5891" max="5891" width="21.296875" style="1" customWidth="1"/>
    <col min="5892" max="5892" width="49.296875" style="1" customWidth="1"/>
    <col min="5893" max="5893" width="10.59765625" style="1" customWidth="1"/>
    <col min="5894" max="6146" width="9.09765625" style="1"/>
    <col min="6147" max="6147" width="21.296875" style="1" customWidth="1"/>
    <col min="6148" max="6148" width="49.296875" style="1" customWidth="1"/>
    <col min="6149" max="6149" width="10.59765625" style="1" customWidth="1"/>
    <col min="6150" max="6402" width="9.09765625" style="1"/>
    <col min="6403" max="6403" width="21.296875" style="1" customWidth="1"/>
    <col min="6404" max="6404" width="49.296875" style="1" customWidth="1"/>
    <col min="6405" max="6405" width="10.59765625" style="1" customWidth="1"/>
    <col min="6406" max="6658" width="9.09765625" style="1"/>
    <col min="6659" max="6659" width="21.296875" style="1" customWidth="1"/>
    <col min="6660" max="6660" width="49.296875" style="1" customWidth="1"/>
    <col min="6661" max="6661" width="10.59765625" style="1" customWidth="1"/>
    <col min="6662" max="6914" width="9.09765625" style="1"/>
    <col min="6915" max="6915" width="21.296875" style="1" customWidth="1"/>
    <col min="6916" max="6916" width="49.296875" style="1" customWidth="1"/>
    <col min="6917" max="6917" width="10.59765625" style="1" customWidth="1"/>
    <col min="6918" max="7170" width="9.09765625" style="1"/>
    <col min="7171" max="7171" width="21.296875" style="1" customWidth="1"/>
    <col min="7172" max="7172" width="49.296875" style="1" customWidth="1"/>
    <col min="7173" max="7173" width="10.59765625" style="1" customWidth="1"/>
    <col min="7174" max="7426" width="9.09765625" style="1"/>
    <col min="7427" max="7427" width="21.296875" style="1" customWidth="1"/>
    <col min="7428" max="7428" width="49.296875" style="1" customWidth="1"/>
    <col min="7429" max="7429" width="10.59765625" style="1" customWidth="1"/>
    <col min="7430" max="7682" width="9.09765625" style="1"/>
    <col min="7683" max="7683" width="21.296875" style="1" customWidth="1"/>
    <col min="7684" max="7684" width="49.296875" style="1" customWidth="1"/>
    <col min="7685" max="7685" width="10.59765625" style="1" customWidth="1"/>
    <col min="7686" max="7938" width="9.09765625" style="1"/>
    <col min="7939" max="7939" width="21.296875" style="1" customWidth="1"/>
    <col min="7940" max="7940" width="49.296875" style="1" customWidth="1"/>
    <col min="7941" max="7941" width="10.59765625" style="1" customWidth="1"/>
    <col min="7942" max="8194" width="9.09765625" style="1"/>
    <col min="8195" max="8195" width="21.296875" style="1" customWidth="1"/>
    <col min="8196" max="8196" width="49.296875" style="1" customWidth="1"/>
    <col min="8197" max="8197" width="10.59765625" style="1" customWidth="1"/>
    <col min="8198" max="8450" width="9.09765625" style="1"/>
    <col min="8451" max="8451" width="21.296875" style="1" customWidth="1"/>
    <col min="8452" max="8452" width="49.296875" style="1" customWidth="1"/>
    <col min="8453" max="8453" width="10.59765625" style="1" customWidth="1"/>
    <col min="8454" max="8706" width="9.09765625" style="1"/>
    <col min="8707" max="8707" width="21.296875" style="1" customWidth="1"/>
    <col min="8708" max="8708" width="49.296875" style="1" customWidth="1"/>
    <col min="8709" max="8709" width="10.59765625" style="1" customWidth="1"/>
    <col min="8710" max="8962" width="9.09765625" style="1"/>
    <col min="8963" max="8963" width="21.296875" style="1" customWidth="1"/>
    <col min="8964" max="8964" width="49.296875" style="1" customWidth="1"/>
    <col min="8965" max="8965" width="10.59765625" style="1" customWidth="1"/>
    <col min="8966" max="9218" width="9.09765625" style="1"/>
    <col min="9219" max="9219" width="21.296875" style="1" customWidth="1"/>
    <col min="9220" max="9220" width="49.296875" style="1" customWidth="1"/>
    <col min="9221" max="9221" width="10.59765625" style="1" customWidth="1"/>
    <col min="9222" max="9474" width="9.09765625" style="1"/>
    <col min="9475" max="9475" width="21.296875" style="1" customWidth="1"/>
    <col min="9476" max="9476" width="49.296875" style="1" customWidth="1"/>
    <col min="9477" max="9477" width="10.59765625" style="1" customWidth="1"/>
    <col min="9478" max="9730" width="9.09765625" style="1"/>
    <col min="9731" max="9731" width="21.296875" style="1" customWidth="1"/>
    <col min="9732" max="9732" width="49.296875" style="1" customWidth="1"/>
    <col min="9733" max="9733" width="10.59765625" style="1" customWidth="1"/>
    <col min="9734" max="9986" width="9.09765625" style="1"/>
    <col min="9987" max="9987" width="21.296875" style="1" customWidth="1"/>
    <col min="9988" max="9988" width="49.296875" style="1" customWidth="1"/>
    <col min="9989" max="9989" width="10.59765625" style="1" customWidth="1"/>
    <col min="9990" max="10242" width="9.09765625" style="1"/>
    <col min="10243" max="10243" width="21.296875" style="1" customWidth="1"/>
    <col min="10244" max="10244" width="49.296875" style="1" customWidth="1"/>
    <col min="10245" max="10245" width="10.59765625" style="1" customWidth="1"/>
    <col min="10246" max="10498" width="9.09765625" style="1"/>
    <col min="10499" max="10499" width="21.296875" style="1" customWidth="1"/>
    <col min="10500" max="10500" width="49.296875" style="1" customWidth="1"/>
    <col min="10501" max="10501" width="10.59765625" style="1" customWidth="1"/>
    <col min="10502" max="10754" width="9.09765625" style="1"/>
    <col min="10755" max="10755" width="21.296875" style="1" customWidth="1"/>
    <col min="10756" max="10756" width="49.296875" style="1" customWidth="1"/>
    <col min="10757" max="10757" width="10.59765625" style="1" customWidth="1"/>
    <col min="10758" max="11010" width="9.09765625" style="1"/>
    <col min="11011" max="11011" width="21.296875" style="1" customWidth="1"/>
    <col min="11012" max="11012" width="49.296875" style="1" customWidth="1"/>
    <col min="11013" max="11013" width="10.59765625" style="1" customWidth="1"/>
    <col min="11014" max="11266" width="9.09765625" style="1"/>
    <col min="11267" max="11267" width="21.296875" style="1" customWidth="1"/>
    <col min="11268" max="11268" width="49.296875" style="1" customWidth="1"/>
    <col min="11269" max="11269" width="10.59765625" style="1" customWidth="1"/>
    <col min="11270" max="11522" width="9.09765625" style="1"/>
    <col min="11523" max="11523" width="21.296875" style="1" customWidth="1"/>
    <col min="11524" max="11524" width="49.296875" style="1" customWidth="1"/>
    <col min="11525" max="11525" width="10.59765625" style="1" customWidth="1"/>
    <col min="11526" max="11778" width="9.09765625" style="1"/>
    <col min="11779" max="11779" width="21.296875" style="1" customWidth="1"/>
    <col min="11780" max="11780" width="49.296875" style="1" customWidth="1"/>
    <col min="11781" max="11781" width="10.59765625" style="1" customWidth="1"/>
    <col min="11782" max="12034" width="9.09765625" style="1"/>
    <col min="12035" max="12035" width="21.296875" style="1" customWidth="1"/>
    <col min="12036" max="12036" width="49.296875" style="1" customWidth="1"/>
    <col min="12037" max="12037" width="10.59765625" style="1" customWidth="1"/>
    <col min="12038" max="12290" width="9.09765625" style="1"/>
    <col min="12291" max="12291" width="21.296875" style="1" customWidth="1"/>
    <col min="12292" max="12292" width="49.296875" style="1" customWidth="1"/>
    <col min="12293" max="12293" width="10.59765625" style="1" customWidth="1"/>
    <col min="12294" max="12546" width="9.09765625" style="1"/>
    <col min="12547" max="12547" width="21.296875" style="1" customWidth="1"/>
    <col min="12548" max="12548" width="49.296875" style="1" customWidth="1"/>
    <col min="12549" max="12549" width="10.59765625" style="1" customWidth="1"/>
    <col min="12550" max="12802" width="9.09765625" style="1"/>
    <col min="12803" max="12803" width="21.296875" style="1" customWidth="1"/>
    <col min="12804" max="12804" width="49.296875" style="1" customWidth="1"/>
    <col min="12805" max="12805" width="10.59765625" style="1" customWidth="1"/>
    <col min="12806" max="13058" width="9.09765625" style="1"/>
    <col min="13059" max="13059" width="21.296875" style="1" customWidth="1"/>
    <col min="13060" max="13060" width="49.296875" style="1" customWidth="1"/>
    <col min="13061" max="13061" width="10.59765625" style="1" customWidth="1"/>
    <col min="13062" max="13314" width="9.09765625" style="1"/>
    <col min="13315" max="13315" width="21.296875" style="1" customWidth="1"/>
    <col min="13316" max="13316" width="49.296875" style="1" customWidth="1"/>
    <col min="13317" max="13317" width="10.59765625" style="1" customWidth="1"/>
    <col min="13318" max="13570" width="9.09765625" style="1"/>
    <col min="13571" max="13571" width="21.296875" style="1" customWidth="1"/>
    <col min="13572" max="13572" width="49.296875" style="1" customWidth="1"/>
    <col min="13573" max="13573" width="10.59765625" style="1" customWidth="1"/>
    <col min="13574" max="13826" width="9.09765625" style="1"/>
    <col min="13827" max="13827" width="21.296875" style="1" customWidth="1"/>
    <col min="13828" max="13828" width="49.296875" style="1" customWidth="1"/>
    <col min="13829" max="13829" width="10.59765625" style="1" customWidth="1"/>
    <col min="13830" max="14082" width="9.09765625" style="1"/>
    <col min="14083" max="14083" width="21.296875" style="1" customWidth="1"/>
    <col min="14084" max="14084" width="49.296875" style="1" customWidth="1"/>
    <col min="14085" max="14085" width="10.59765625" style="1" customWidth="1"/>
    <col min="14086" max="14338" width="9.09765625" style="1"/>
    <col min="14339" max="14339" width="21.296875" style="1" customWidth="1"/>
    <col min="14340" max="14340" width="49.296875" style="1" customWidth="1"/>
    <col min="14341" max="14341" width="10.59765625" style="1" customWidth="1"/>
    <col min="14342" max="14594" width="9.09765625" style="1"/>
    <col min="14595" max="14595" width="21.296875" style="1" customWidth="1"/>
    <col min="14596" max="14596" width="49.296875" style="1" customWidth="1"/>
    <col min="14597" max="14597" width="10.59765625" style="1" customWidth="1"/>
    <col min="14598" max="14850" width="9.09765625" style="1"/>
    <col min="14851" max="14851" width="21.296875" style="1" customWidth="1"/>
    <col min="14852" max="14852" width="49.296875" style="1" customWidth="1"/>
    <col min="14853" max="14853" width="10.59765625" style="1" customWidth="1"/>
    <col min="14854" max="15106" width="9.09765625" style="1"/>
    <col min="15107" max="15107" width="21.296875" style="1" customWidth="1"/>
    <col min="15108" max="15108" width="49.296875" style="1" customWidth="1"/>
    <col min="15109" max="15109" width="10.59765625" style="1" customWidth="1"/>
    <col min="15110" max="15362" width="9.09765625" style="1"/>
    <col min="15363" max="15363" width="21.296875" style="1" customWidth="1"/>
    <col min="15364" max="15364" width="49.296875" style="1" customWidth="1"/>
    <col min="15365" max="15365" width="10.59765625" style="1" customWidth="1"/>
    <col min="15366" max="15618" width="9.09765625" style="1"/>
    <col min="15619" max="15619" width="21.296875" style="1" customWidth="1"/>
    <col min="15620" max="15620" width="49.296875" style="1" customWidth="1"/>
    <col min="15621" max="15621" width="10.59765625" style="1" customWidth="1"/>
    <col min="15622" max="15874" width="9.09765625" style="1"/>
    <col min="15875" max="15875" width="21.296875" style="1" customWidth="1"/>
    <col min="15876" max="15876" width="49.296875" style="1" customWidth="1"/>
    <col min="15877" max="15877" width="10.59765625" style="1" customWidth="1"/>
    <col min="15878" max="16130" width="9.09765625" style="1"/>
    <col min="16131" max="16131" width="21.296875" style="1" customWidth="1"/>
    <col min="16132" max="16132" width="49.296875" style="1" customWidth="1"/>
    <col min="16133" max="16133" width="10.59765625" style="1" customWidth="1"/>
    <col min="16134" max="16384" width="9.09765625" style="1"/>
  </cols>
  <sheetData>
    <row r="1" spans="1:10" ht="15" customHeight="1" x14ac:dyDescent="0.25">
      <c r="B1" s="42"/>
      <c r="C1" s="117" t="s">
        <v>58</v>
      </c>
      <c r="D1" s="118"/>
      <c r="E1" s="118"/>
    </row>
    <row r="2" spans="1:10" ht="55.15" customHeight="1" x14ac:dyDescent="0.25">
      <c r="B2" s="8"/>
      <c r="C2" s="115" t="s">
        <v>220</v>
      </c>
      <c r="D2" s="116"/>
      <c r="E2" s="116"/>
    </row>
    <row r="3" spans="1:10" ht="14.25" customHeight="1" x14ac:dyDescent="0.2">
      <c r="A3" s="44"/>
      <c r="B3" s="121"/>
      <c r="C3" s="121"/>
      <c r="D3" s="121"/>
      <c r="E3" s="121"/>
    </row>
    <row r="4" spans="1:10" ht="32.25" customHeight="1" x14ac:dyDescent="0.25">
      <c r="A4" s="122" t="s">
        <v>219</v>
      </c>
      <c r="B4" s="122"/>
      <c r="C4" s="122"/>
      <c r="D4" s="122"/>
      <c r="E4" s="122"/>
    </row>
    <row r="5" spans="1:10" ht="16.600000000000001" customHeight="1" x14ac:dyDescent="0.2">
      <c r="A5" s="43"/>
      <c r="B5" s="43"/>
      <c r="C5" s="43"/>
      <c r="D5" s="43"/>
      <c r="E5" s="43"/>
    </row>
    <row r="6" spans="1:10" ht="14.4" x14ac:dyDescent="0.25">
      <c r="A6" s="2"/>
      <c r="B6" s="2"/>
      <c r="C6" s="2"/>
      <c r="D6" s="2"/>
      <c r="E6" s="45" t="s">
        <v>52</v>
      </c>
    </row>
    <row r="7" spans="1:10" ht="38.299999999999997" customHeight="1" x14ac:dyDescent="0.25">
      <c r="A7" s="123" t="s">
        <v>31</v>
      </c>
      <c r="B7" s="125" t="s">
        <v>56</v>
      </c>
      <c r="C7" s="127" t="s">
        <v>5</v>
      </c>
      <c r="D7" s="128"/>
      <c r="E7" s="129"/>
      <c r="J7" s="42"/>
    </row>
    <row r="8" spans="1:10" ht="40.5" customHeight="1" x14ac:dyDescent="0.25">
      <c r="A8" s="124"/>
      <c r="B8" s="126"/>
      <c r="C8" s="9" t="s">
        <v>57</v>
      </c>
      <c r="D8" s="9" t="s">
        <v>63</v>
      </c>
      <c r="E8" s="9" t="s">
        <v>218</v>
      </c>
      <c r="J8" s="42"/>
    </row>
    <row r="9" spans="1:10" ht="31.1" x14ac:dyDescent="0.25">
      <c r="A9" s="3" t="s">
        <v>32</v>
      </c>
      <c r="B9" s="4" t="s">
        <v>54</v>
      </c>
      <c r="C9" s="10">
        <f>C19</f>
        <v>6947.2367499999964</v>
      </c>
      <c r="D9" s="10">
        <f>D19</f>
        <v>0</v>
      </c>
      <c r="E9" s="5">
        <f>E19</f>
        <v>-2.9999999998835847E-2</v>
      </c>
      <c r="J9" s="7"/>
    </row>
    <row r="10" spans="1:10" ht="29.95" customHeight="1" x14ac:dyDescent="0.25">
      <c r="A10" s="3" t="s">
        <v>33</v>
      </c>
      <c r="B10" s="4" t="s">
        <v>34</v>
      </c>
      <c r="C10" s="10">
        <f>C11+C15</f>
        <v>6947.2367499999964</v>
      </c>
      <c r="D10" s="10">
        <f>D11+D15</f>
        <v>0</v>
      </c>
      <c r="E10" s="5">
        <f>E11+E15</f>
        <v>-2.9999999998835847E-2</v>
      </c>
    </row>
    <row r="11" spans="1:10" ht="29.95" customHeight="1" x14ac:dyDescent="0.25">
      <c r="A11" s="3" t="s">
        <v>35</v>
      </c>
      <c r="B11" s="4" t="s">
        <v>36</v>
      </c>
      <c r="C11" s="10">
        <f t="shared" ref="C11:E13" si="0">C12</f>
        <v>-20219.600000000002</v>
      </c>
      <c r="D11" s="10">
        <f t="shared" si="0"/>
        <v>-14008.300000000001</v>
      </c>
      <c r="E11" s="5">
        <f t="shared" si="0"/>
        <v>-14567.4</v>
      </c>
    </row>
    <row r="12" spans="1:10" ht="29.95" customHeight="1" x14ac:dyDescent="0.25">
      <c r="A12" s="3" t="s">
        <v>37</v>
      </c>
      <c r="B12" s="4" t="s">
        <v>38</v>
      </c>
      <c r="C12" s="10">
        <f t="shared" si="0"/>
        <v>-20219.600000000002</v>
      </c>
      <c r="D12" s="10">
        <f t="shared" si="0"/>
        <v>-14008.300000000001</v>
      </c>
      <c r="E12" s="5">
        <f t="shared" si="0"/>
        <v>-14567.4</v>
      </c>
    </row>
    <row r="13" spans="1:10" ht="29.95" customHeight="1" x14ac:dyDescent="0.25">
      <c r="A13" s="3" t="s">
        <v>39</v>
      </c>
      <c r="B13" s="4" t="s">
        <v>40</v>
      </c>
      <c r="C13" s="10">
        <f t="shared" si="0"/>
        <v>-20219.600000000002</v>
      </c>
      <c r="D13" s="10">
        <f t="shared" si="0"/>
        <v>-14008.300000000001</v>
      </c>
      <c r="E13" s="5">
        <f t="shared" si="0"/>
        <v>-14567.4</v>
      </c>
    </row>
    <row r="14" spans="1:10" ht="29.95" customHeight="1" x14ac:dyDescent="0.25">
      <c r="A14" s="3" t="s">
        <v>41</v>
      </c>
      <c r="B14" s="4" t="s">
        <v>42</v>
      </c>
      <c r="C14" s="12">
        <f>-'Приложение 1'!K61</f>
        <v>-20219.600000000002</v>
      </c>
      <c r="D14" s="12">
        <f>-'Приложение 1'!L61</f>
        <v>-14008.300000000001</v>
      </c>
      <c r="E14" s="12">
        <f>-'Приложение 1'!M61</f>
        <v>-14567.4</v>
      </c>
    </row>
    <row r="15" spans="1:10" ht="29.95" customHeight="1" x14ac:dyDescent="0.25">
      <c r="A15" s="3" t="s">
        <v>43</v>
      </c>
      <c r="B15" s="4" t="s">
        <v>44</v>
      </c>
      <c r="C15" s="10">
        <f t="shared" ref="C15:E17" si="1">C16</f>
        <v>27166.836749999999</v>
      </c>
      <c r="D15" s="10">
        <f t="shared" si="1"/>
        <v>14008.3</v>
      </c>
      <c r="E15" s="5">
        <f t="shared" si="1"/>
        <v>14567.37</v>
      </c>
    </row>
    <row r="16" spans="1:10" ht="29.95" customHeight="1" x14ac:dyDescent="0.25">
      <c r="A16" s="3" t="s">
        <v>45</v>
      </c>
      <c r="B16" s="4" t="s">
        <v>46</v>
      </c>
      <c r="C16" s="10">
        <f t="shared" si="1"/>
        <v>27166.836749999999</v>
      </c>
      <c r="D16" s="10">
        <f t="shared" si="1"/>
        <v>14008.3</v>
      </c>
      <c r="E16" s="5">
        <f t="shared" si="1"/>
        <v>14567.37</v>
      </c>
    </row>
    <row r="17" spans="1:5" ht="29.95" customHeight="1" x14ac:dyDescent="0.25">
      <c r="A17" s="3" t="s">
        <v>47</v>
      </c>
      <c r="B17" s="4" t="s">
        <v>48</v>
      </c>
      <c r="C17" s="10">
        <f t="shared" si="1"/>
        <v>27166.836749999999</v>
      </c>
      <c r="D17" s="10">
        <f t="shared" si="1"/>
        <v>14008.3</v>
      </c>
      <c r="E17" s="5">
        <f t="shared" si="1"/>
        <v>14567.37</v>
      </c>
    </row>
    <row r="18" spans="1:5" ht="29.95" customHeight="1" x14ac:dyDescent="0.25">
      <c r="A18" s="3" t="s">
        <v>49</v>
      </c>
      <c r="B18" s="4" t="s">
        <v>50</v>
      </c>
      <c r="C18" s="12">
        <f>'Приложение 3'!F114/1000</f>
        <v>27166.836749999999</v>
      </c>
      <c r="D18" s="12">
        <f>'Приложение 3'!G114/1000</f>
        <v>14008.3</v>
      </c>
      <c r="E18" s="12">
        <f>'Приложение 3'!H114/1000</f>
        <v>14567.37</v>
      </c>
    </row>
    <row r="19" spans="1:5" ht="29.95" customHeight="1" x14ac:dyDescent="0.25">
      <c r="A19" s="119" t="s">
        <v>51</v>
      </c>
      <c r="B19" s="120"/>
      <c r="C19" s="11">
        <f>C10</f>
        <v>6947.2367499999964</v>
      </c>
      <c r="D19" s="11">
        <f>D10</f>
        <v>0</v>
      </c>
      <c r="E19" s="6">
        <f>E10</f>
        <v>-2.9999999998835847E-2</v>
      </c>
    </row>
  </sheetData>
  <customSheetViews>
    <customSheetView guid="{8892A839-CCFA-4457-8583-018401DCCD66}" scale="90" fitToPage="1">
      <selection activeCell="G18" sqref="G18"/>
      <pageMargins left="0.78740157480314965" right="0.78740157480314965" top="0.39370078740157483" bottom="0.39370078740157483" header="0.51181102362204722" footer="0.51181102362204722"/>
      <printOptions horizontalCentered="1"/>
      <pageSetup paperSize="9" scale="77" orientation="portrait" r:id="rId1"/>
      <headerFooter alignWithMargins="0"/>
    </customSheetView>
  </customSheetViews>
  <mergeCells count="8">
    <mergeCell ref="C2:E2"/>
    <mergeCell ref="C1:E1"/>
    <mergeCell ref="A19:B19"/>
    <mergeCell ref="B3:E3"/>
    <mergeCell ref="A4:E4"/>
    <mergeCell ref="A7:A8"/>
    <mergeCell ref="B7:B8"/>
    <mergeCell ref="C7:E7"/>
  </mergeCells>
  <printOptions horizontalCentered="1"/>
  <pageMargins left="0.78740157480314965" right="0.78740157480314965" top="0.39370078740157483" bottom="0.39370078740157483" header="0.51181102362204722" footer="0.51181102362204722"/>
  <pageSetup paperSize="9" scale="77" orientation="portrait" r:id="rId2"/>
  <headerFooter alignWithMargins="0"/>
  <ignoredErrors>
    <ignoredError sqref="E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Приложение 1</vt:lpstr>
      <vt:lpstr>Приложение 3</vt:lpstr>
      <vt:lpstr>Приложение 4</vt:lpstr>
      <vt:lpstr>Приложение 5</vt:lpstr>
      <vt:lpstr>Приложение 8</vt:lpstr>
      <vt:lpstr>'Приложение 1'!Заголовки_для_печати</vt:lpstr>
      <vt:lpstr>'Приложение 1'!Область_печати</vt:lpstr>
    </vt:vector>
  </TitlesOfParts>
  <Company>DG Win&amp;Soft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shabanova_ov</dc:creator>
  <cp:lastModifiedBy>Наталья</cp:lastModifiedBy>
  <cp:lastPrinted>2024-08-09T02:54:47Z</cp:lastPrinted>
  <dcterms:created xsi:type="dcterms:W3CDTF">2015-10-23T06:56:22Z</dcterms:created>
  <dcterms:modified xsi:type="dcterms:W3CDTF">2024-11-28T10:24:05Z</dcterms:modified>
</cp:coreProperties>
</file>